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Y:\Field Services\Product Sales\Camp Cards\_2026 Camp Cards\Prizesheet\"/>
    </mc:Choice>
  </mc:AlternateContent>
  <xr:revisionPtr revIDLastSave="0" documentId="13_ncr:1_{15F17E77-EE6A-470C-A2C7-29624FB34767}" xr6:coauthVersionLast="47" xr6:coauthVersionMax="47" xr10:uidLastSave="{00000000-0000-0000-0000-000000000000}"/>
  <bookViews>
    <workbookView xWindow="28680" yWindow="-120" windowWidth="29040" windowHeight="15720" xr2:uid="{00000000-000D-0000-FFFF-FFFF00000000}"/>
  </bookViews>
  <sheets>
    <sheet name="Unit Tracking"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3" l="1"/>
  <c r="E11" i="3"/>
  <c r="E12" i="3" s="1"/>
  <c r="M7" i="3" l="1"/>
  <c r="L23" i="3" l="1"/>
  <c r="L24" i="3"/>
  <c r="L25" i="3"/>
  <c r="L26" i="3"/>
  <c r="L27" i="3"/>
  <c r="L28" i="3"/>
  <c r="L29" i="3"/>
  <c r="L30" i="3"/>
  <c r="L31" i="3"/>
  <c r="L32" i="3"/>
  <c r="L33" i="3"/>
  <c r="L34" i="3"/>
  <c r="L35" i="3"/>
  <c r="L22" i="3"/>
  <c r="L75" i="3"/>
  <c r="K75" i="3"/>
  <c r="L74" i="3"/>
  <c r="K74" i="3"/>
  <c r="L73" i="3"/>
  <c r="K73" i="3"/>
  <c r="L72" i="3"/>
  <c r="K72" i="3"/>
  <c r="L71" i="3"/>
  <c r="K71" i="3"/>
  <c r="L70" i="3"/>
  <c r="K70" i="3"/>
  <c r="L69" i="3"/>
  <c r="K69" i="3"/>
  <c r="L68" i="3"/>
  <c r="K68" i="3"/>
  <c r="L67" i="3"/>
  <c r="K67" i="3"/>
  <c r="L66" i="3"/>
  <c r="K66" i="3"/>
  <c r="L65" i="3"/>
  <c r="K65" i="3"/>
  <c r="L64" i="3"/>
  <c r="K64" i="3"/>
  <c r="L63" i="3"/>
  <c r="K63" i="3"/>
  <c r="L62" i="3"/>
  <c r="K62" i="3"/>
  <c r="L61" i="3"/>
  <c r="K61" i="3"/>
  <c r="L60" i="3"/>
  <c r="K60" i="3"/>
  <c r="L59" i="3"/>
  <c r="K59" i="3"/>
  <c r="L58" i="3"/>
  <c r="K58" i="3"/>
  <c r="L57" i="3"/>
  <c r="K57" i="3"/>
  <c r="L56" i="3"/>
  <c r="K56" i="3"/>
  <c r="L55" i="3"/>
  <c r="K55" i="3"/>
  <c r="L54" i="3"/>
  <c r="K54" i="3"/>
  <c r="L53" i="3"/>
  <c r="K53" i="3"/>
  <c r="L52" i="3"/>
  <c r="K52" i="3"/>
  <c r="L51" i="3"/>
  <c r="K51" i="3"/>
  <c r="L50" i="3"/>
  <c r="K50" i="3"/>
  <c r="L49" i="3"/>
  <c r="K49" i="3"/>
  <c r="L48" i="3"/>
  <c r="K48" i="3"/>
  <c r="L47" i="3"/>
  <c r="K47" i="3"/>
  <c r="L46" i="3"/>
  <c r="K46" i="3"/>
  <c r="L45" i="3"/>
  <c r="K45" i="3"/>
  <c r="L44" i="3"/>
  <c r="K44" i="3"/>
  <c r="L43" i="3"/>
  <c r="K43" i="3"/>
  <c r="L42" i="3"/>
  <c r="K42" i="3"/>
  <c r="L41" i="3"/>
  <c r="K41" i="3"/>
  <c r="L38" i="3"/>
  <c r="K38" i="3"/>
  <c r="L37" i="3"/>
  <c r="K37" i="3"/>
  <c r="L36" i="3"/>
  <c r="K36" i="3"/>
  <c r="K35" i="3"/>
  <c r="K34" i="3"/>
  <c r="K33" i="3"/>
  <c r="K32" i="3"/>
  <c r="K31" i="3"/>
  <c r="K30" i="3"/>
  <c r="K29" i="3"/>
  <c r="K28" i="3"/>
  <c r="K27" i="3"/>
  <c r="K26" i="3"/>
  <c r="K25" i="3"/>
  <c r="K24" i="3"/>
  <c r="K23" i="3"/>
  <c r="K22" i="3"/>
  <c r="M14" i="3" l="1"/>
  <c r="M6" i="3"/>
  <c r="M13" i="3"/>
  <c r="M11" i="3"/>
  <c r="M12" i="3"/>
  <c r="M10" i="3"/>
  <c r="M9" i="3"/>
  <c r="M8" i="3"/>
</calcChain>
</file>

<file path=xl/sharedStrings.xml><?xml version="1.0" encoding="utf-8"?>
<sst xmlns="http://schemas.openxmlformats.org/spreadsheetml/2006/main" count="56" uniqueCount="45">
  <si>
    <t>Cards Sold by Youth:</t>
  </si>
  <si>
    <t>Total $$$ Due to Council:</t>
  </si>
  <si>
    <t>Total $$$ Raised:</t>
  </si>
  <si>
    <t>Last</t>
  </si>
  <si>
    <t>First</t>
  </si>
  <si>
    <t>Cards</t>
  </si>
  <si>
    <t>Received</t>
  </si>
  <si>
    <t>Sold</t>
  </si>
  <si>
    <t>Returned</t>
  </si>
  <si>
    <t>Scout's Name</t>
  </si>
  <si>
    <t>Total Cards Due to Council:</t>
  </si>
  <si>
    <t>Total $$$ Raised for the Unit:</t>
  </si>
  <si>
    <t>(sold at least 20 cards)</t>
  </si>
  <si>
    <t>(sold 50-99 cards)</t>
  </si>
  <si>
    <t>(sold 300-499 cards)</t>
  </si>
  <si>
    <t>(sold 1000+ cards)</t>
  </si>
  <si>
    <t xml:space="preserve">Total Cards Received: </t>
  </si>
  <si>
    <t>$$$ Already Turned In to Council:</t>
  </si>
  <si>
    <t>Total $$$ Raised</t>
  </si>
  <si>
    <t>Cards Already Returned to Council:</t>
  </si>
  <si>
    <t>Patch:</t>
  </si>
  <si>
    <t>Prize 
Level</t>
  </si>
  <si>
    <t>Indicate choice of prize in "Prize Choice" column.</t>
  </si>
  <si>
    <t>(sold 100-199 cards)</t>
  </si>
  <si>
    <t>(sold 200-299 cards)</t>
  </si>
  <si>
    <t>(sold 500-699 cards)</t>
  </si>
  <si>
    <t>(sold 700-999 cards)</t>
  </si>
  <si>
    <t>$500 Amazon Gift Card</t>
  </si>
  <si>
    <t>$20 Amazon Gift Card</t>
  </si>
  <si>
    <t>$50 Amazon Gift Card</t>
  </si>
  <si>
    <t>$100 Amazon Gift Card</t>
  </si>
  <si>
    <t>$150 Amazon Gift Card</t>
  </si>
  <si>
    <t>$250 Amazon Gift Card</t>
  </si>
  <si>
    <t>$350 Amazon Gift Card</t>
  </si>
  <si>
    <t>**Only fill out highlighted areas**</t>
  </si>
  <si>
    <t>* All youth who sold at least 20 cards will get a patch, but otherwise they can only receive one reward from the highest level they earned. Prizes in different reward levels cannot be combined to equal top level sold. Unit is responsible for cost of missing or destroyed cards. Thank you for your hard work!</t>
  </si>
  <si>
    <t>Unit Card Chair Name</t>
  </si>
  <si>
    <t>Unit Camp Card Chair Phone Number</t>
  </si>
  <si>
    <t>Unit Camp Card Chair Email Address</t>
  </si>
  <si>
    <t>Mar</t>
  </si>
  <si>
    <t>Apr</t>
  </si>
  <si>
    <t>Final</t>
  </si>
  <si>
    <t>Feb</t>
  </si>
  <si>
    <t>Late</t>
  </si>
  <si>
    <t>Enter District /Unit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</si>
</sst>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11" x14ac:knownFonts="1">
    <font>
      <sz val="11"/>
      <color theme="1"/>
      <name val="Calibri"/>
      <family val="2"/>
      <scheme val="minor"/>
    </font>
    <font>
      <b/>
      <sz val="20"/>
      <color theme="1"/>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
      <b/>
      <sz val="10"/>
      <color theme="1"/>
      <name val="Calibri"/>
      <family val="2"/>
      <scheme val="minor"/>
    </font>
    <font>
      <b/>
      <sz val="9"/>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rgb="FFFFFF00"/>
        <bgColor indexed="64"/>
      </patternFill>
    </fill>
    <fill>
      <patternFill patternType="solid">
        <fgColor theme="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s>
  <cellStyleXfs count="1">
    <xf numFmtId="0" fontId="0" fillId="0" borderId="0"/>
  </cellStyleXfs>
  <cellXfs count="108">
    <xf numFmtId="0" fontId="0" fillId="0" borderId="0" xfId="0"/>
    <xf numFmtId="0" fontId="0" fillId="0" borderId="0" xfId="0" applyAlignment="1">
      <alignment horizontal="center"/>
    </xf>
    <xf numFmtId="0" fontId="4" fillId="0" borderId="0" xfId="0" applyFont="1" applyAlignment="1">
      <alignment horizontal="center"/>
    </xf>
    <xf numFmtId="0" fontId="2" fillId="0" borderId="0" xfId="0" applyFont="1" applyAlignment="1">
      <alignment horizontal="center"/>
    </xf>
    <xf numFmtId="164" fontId="4" fillId="0" borderId="12" xfId="0" applyNumberFormat="1" applyFont="1" applyBorder="1" applyAlignment="1">
      <alignment horizontal="center"/>
    </xf>
    <xf numFmtId="164" fontId="4" fillId="0" borderId="13" xfId="0" applyNumberFormat="1" applyFont="1" applyBorder="1" applyAlignment="1">
      <alignment horizontal="center"/>
    </xf>
    <xf numFmtId="164" fontId="4" fillId="0" borderId="4" xfId="0" applyNumberFormat="1" applyFont="1" applyBorder="1" applyAlignment="1">
      <alignment horizontal="center"/>
    </xf>
    <xf numFmtId="0" fontId="8" fillId="0" borderId="24" xfId="0" applyFont="1" applyBorder="1" applyAlignment="1">
      <alignment horizontal="center"/>
    </xf>
    <xf numFmtId="0" fontId="9" fillId="0" borderId="0" xfId="0" applyFont="1" applyAlignment="1">
      <alignment horizontal="center"/>
    </xf>
    <xf numFmtId="164" fontId="8" fillId="0" borderId="24" xfId="0" applyNumberFormat="1" applyFont="1" applyBorder="1" applyAlignment="1">
      <alignment horizontal="center"/>
    </xf>
    <xf numFmtId="164" fontId="8" fillId="0" borderId="0" xfId="0" applyNumberFormat="1" applyFont="1" applyAlignment="1">
      <alignment horizontal="center"/>
    </xf>
    <xf numFmtId="0" fontId="8" fillId="0" borderId="0" xfId="0" applyFont="1" applyAlignment="1">
      <alignment horizontal="center"/>
    </xf>
    <xf numFmtId="0" fontId="5" fillId="0" borderId="0" xfId="0" applyFont="1" applyAlignment="1">
      <alignment horizontal="center"/>
    </xf>
    <xf numFmtId="0" fontId="8" fillId="0" borderId="40" xfId="0" applyFont="1" applyBorder="1" applyAlignment="1">
      <alignment horizontal="center"/>
    </xf>
    <xf numFmtId="164" fontId="4" fillId="0" borderId="6" xfId="0" applyNumberFormat="1" applyFont="1" applyBorder="1" applyAlignment="1">
      <alignment horizontal="center"/>
    </xf>
    <xf numFmtId="164" fontId="4" fillId="0" borderId="33" xfId="0" applyNumberFormat="1" applyFont="1" applyBorder="1" applyAlignment="1">
      <alignment horizontal="center"/>
    </xf>
    <xf numFmtId="164" fontId="4" fillId="0" borderId="38" xfId="0" applyNumberFormat="1" applyFont="1" applyBorder="1" applyAlignment="1">
      <alignment horizontal="center"/>
    </xf>
    <xf numFmtId="0" fontId="8" fillId="3" borderId="24" xfId="0" applyFont="1" applyFill="1" applyBorder="1" applyAlignment="1">
      <alignment horizontal="center"/>
    </xf>
    <xf numFmtId="164" fontId="8" fillId="3" borderId="24" xfId="0" applyNumberFormat="1" applyFont="1" applyFill="1" applyBorder="1" applyAlignment="1">
      <alignment horizontal="center"/>
    </xf>
    <xf numFmtId="0" fontId="1" fillId="3" borderId="17" xfId="0" applyFont="1" applyFill="1" applyBorder="1" applyAlignment="1">
      <alignment horizontal="center"/>
    </xf>
    <xf numFmtId="0" fontId="1" fillId="0" borderId="17" xfId="0" applyFont="1" applyBorder="1" applyAlignment="1">
      <alignment horizontal="center"/>
    </xf>
    <xf numFmtId="0" fontId="1" fillId="0" borderId="0" xfId="0" applyFont="1" applyAlignment="1">
      <alignment horizontal="center"/>
    </xf>
    <xf numFmtId="0" fontId="1" fillId="3" borderId="27" xfId="0" applyFont="1" applyFill="1" applyBorder="1" applyAlignment="1">
      <alignment horizontal="left"/>
    </xf>
    <xf numFmtId="0" fontId="1" fillId="4" borderId="27" xfId="0" applyFont="1" applyFill="1" applyBorder="1" applyAlignment="1">
      <alignment horizontal="left"/>
    </xf>
    <xf numFmtId="0" fontId="1" fillId="3" borderId="24" xfId="0" applyFont="1" applyFill="1" applyBorder="1" applyAlignment="1">
      <alignment horizontal="center"/>
    </xf>
    <xf numFmtId="0" fontId="1" fillId="4" borderId="17" xfId="0" applyFont="1" applyFill="1" applyBorder="1" applyAlignment="1">
      <alignment horizontal="center"/>
    </xf>
    <xf numFmtId="0" fontId="1" fillId="0" borderId="17" xfId="0" applyFont="1" applyBorder="1" applyAlignment="1">
      <alignment horizontal="left"/>
    </xf>
    <xf numFmtId="0" fontId="1" fillId="0" borderId="18" xfId="0" applyFont="1" applyBorder="1" applyAlignment="1">
      <alignment horizontal="left"/>
    </xf>
    <xf numFmtId="0" fontId="1" fillId="3" borderId="27"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0" borderId="17" xfId="0" applyFont="1" applyBorder="1" applyAlignment="1">
      <alignment horizontal="center"/>
    </xf>
    <xf numFmtId="0" fontId="1" fillId="0" borderId="8" xfId="0" applyFont="1" applyBorder="1" applyAlignment="1">
      <alignment horizontal="center"/>
    </xf>
    <xf numFmtId="0" fontId="8" fillId="2" borderId="27" xfId="0" applyFont="1" applyFill="1" applyBorder="1" applyAlignment="1">
      <alignment horizontal="center"/>
    </xf>
    <xf numFmtId="0" fontId="8" fillId="2" borderId="17" xfId="0" applyFont="1" applyFill="1" applyBorder="1" applyAlignment="1">
      <alignment horizontal="center"/>
    </xf>
    <xf numFmtId="0" fontId="8" fillId="2" borderId="18" xfId="0" applyFont="1" applyFill="1" applyBorder="1" applyAlignment="1">
      <alignment horizontal="center"/>
    </xf>
    <xf numFmtId="0" fontId="8" fillId="2" borderId="25" xfId="0" applyFont="1" applyFill="1" applyBorder="1" applyAlignment="1">
      <alignment horizontal="center"/>
    </xf>
    <xf numFmtId="0" fontId="8" fillId="2" borderId="28" xfId="0" applyFont="1" applyFill="1" applyBorder="1" applyAlignment="1">
      <alignment horizontal="center"/>
    </xf>
    <xf numFmtId="0" fontId="8" fillId="2" borderId="34" xfId="0" applyFont="1" applyFill="1" applyBorder="1" applyAlignment="1">
      <alignment horizontal="center"/>
    </xf>
    <xf numFmtId="0" fontId="5" fillId="2" borderId="25" xfId="0" applyFont="1" applyFill="1" applyBorder="1" applyAlignment="1">
      <alignment horizontal="center"/>
    </xf>
    <xf numFmtId="0" fontId="5" fillId="2" borderId="34" xfId="0" applyFont="1" applyFill="1" applyBorder="1" applyAlignment="1">
      <alignment horizontal="center"/>
    </xf>
    <xf numFmtId="0" fontId="4" fillId="0" borderId="1" xfId="0" applyFont="1" applyBorder="1" applyAlignment="1">
      <alignment horizontal="center"/>
    </xf>
    <xf numFmtId="0" fontId="3" fillId="2" borderId="27" xfId="0" applyFont="1" applyFill="1" applyBorder="1" applyAlignment="1">
      <alignment horizontal="left"/>
    </xf>
    <xf numFmtId="0" fontId="3" fillId="2" borderId="17" xfId="0" applyFont="1" applyFill="1" applyBorder="1" applyAlignment="1">
      <alignment horizontal="left"/>
    </xf>
    <xf numFmtId="165" fontId="4" fillId="0" borderId="1" xfId="0" applyNumberFormat="1" applyFont="1" applyBorder="1" applyAlignment="1">
      <alignment horizontal="center"/>
    </xf>
    <xf numFmtId="0" fontId="8" fillId="2" borderId="26" xfId="0" applyFont="1" applyFill="1" applyBorder="1" applyAlignment="1">
      <alignment horizontal="center"/>
    </xf>
    <xf numFmtId="0" fontId="6" fillId="2" borderId="25" xfId="0" applyFont="1" applyFill="1" applyBorder="1" applyAlignment="1">
      <alignment horizontal="center"/>
    </xf>
    <xf numFmtId="0" fontId="6" fillId="2" borderId="34" xfId="0" applyFont="1" applyFill="1" applyBorder="1" applyAlignment="1">
      <alignment horizontal="center"/>
    </xf>
    <xf numFmtId="0" fontId="10" fillId="2" borderId="10" xfId="0" applyFont="1" applyFill="1" applyBorder="1" applyAlignment="1">
      <alignment horizontal="center" wrapText="1"/>
    </xf>
    <xf numFmtId="0" fontId="10" fillId="2" borderId="8" xfId="0" applyFont="1" applyFill="1" applyBorder="1" applyAlignment="1">
      <alignment horizontal="center" wrapText="1"/>
    </xf>
    <xf numFmtId="0" fontId="10" fillId="2" borderId="40" xfId="0" applyFont="1" applyFill="1" applyBorder="1" applyAlignment="1">
      <alignment horizontal="center" wrapText="1"/>
    </xf>
    <xf numFmtId="0" fontId="10" fillId="2" borderId="0" xfId="0" applyFont="1" applyFill="1" applyAlignment="1">
      <alignment horizontal="center" wrapText="1"/>
    </xf>
    <xf numFmtId="0" fontId="10" fillId="2" borderId="16" xfId="0" applyFont="1" applyFill="1" applyBorder="1" applyAlignment="1">
      <alignment horizontal="center" wrapText="1"/>
    </xf>
    <xf numFmtId="0" fontId="10" fillId="2" borderId="14" xfId="0" applyFont="1" applyFill="1" applyBorder="1" applyAlignment="1">
      <alignment horizontal="center" wrapText="1"/>
    </xf>
    <xf numFmtId="0" fontId="7" fillId="2" borderId="27" xfId="0" applyFont="1" applyFill="1" applyBorder="1" applyAlignment="1">
      <alignment horizontal="center"/>
    </xf>
    <xf numFmtId="0" fontId="7" fillId="2" borderId="17" xfId="0" applyFont="1" applyFill="1" applyBorder="1" applyAlignment="1">
      <alignment horizontal="center"/>
    </xf>
    <xf numFmtId="0" fontId="5" fillId="2" borderId="27" xfId="0" applyFont="1" applyFill="1" applyBorder="1" applyAlignment="1">
      <alignment horizontal="center"/>
    </xf>
    <xf numFmtId="0" fontId="5" fillId="2" borderId="17" xfId="0" applyFont="1" applyFill="1" applyBorder="1" applyAlignment="1">
      <alignment horizontal="center"/>
    </xf>
    <xf numFmtId="0" fontId="4" fillId="0" borderId="12" xfId="0" applyFont="1" applyBorder="1" applyAlignment="1">
      <alignment horizontal="center"/>
    </xf>
    <xf numFmtId="0" fontId="4" fillId="0" borderId="11" xfId="0" applyFont="1" applyBorder="1" applyAlignment="1">
      <alignment horizontal="center"/>
    </xf>
    <xf numFmtId="0" fontId="4" fillId="0" borderId="2" xfId="0" applyFont="1" applyBorder="1" applyAlignment="1">
      <alignment horizontal="center"/>
    </xf>
    <xf numFmtId="0" fontId="4" fillId="0" borderId="7" xfId="0" applyFont="1" applyBorder="1" applyAlignment="1">
      <alignment horizontal="center"/>
    </xf>
    <xf numFmtId="0" fontId="4" fillId="0" borderId="39" xfId="0" applyFont="1" applyBorder="1" applyAlignment="1">
      <alignment horizontal="center"/>
    </xf>
    <xf numFmtId="0" fontId="4" fillId="0" borderId="42" xfId="0" applyFont="1" applyBorder="1" applyAlignment="1">
      <alignment horizontal="center"/>
    </xf>
    <xf numFmtId="0" fontId="9" fillId="0" borderId="1" xfId="0" applyFont="1" applyBorder="1" applyAlignment="1">
      <alignment horizontal="center"/>
    </xf>
    <xf numFmtId="0" fontId="4" fillId="3" borderId="19" xfId="0" applyFont="1" applyFill="1" applyBorder="1" applyAlignment="1">
      <alignment horizontal="center" wrapText="1"/>
    </xf>
    <xf numFmtId="0" fontId="4" fillId="3" borderId="20" xfId="0" applyFont="1" applyFill="1" applyBorder="1" applyAlignment="1">
      <alignment horizontal="center" wrapText="1"/>
    </xf>
    <xf numFmtId="0" fontId="4" fillId="3" borderId="21" xfId="0" applyFont="1" applyFill="1" applyBorder="1" applyAlignment="1">
      <alignment horizontal="center" wrapText="1"/>
    </xf>
    <xf numFmtId="0" fontId="4" fillId="3" borderId="7" xfId="0" applyFont="1" applyFill="1" applyBorder="1" applyAlignment="1">
      <alignment horizontal="center" wrapText="1"/>
    </xf>
    <xf numFmtId="0" fontId="4" fillId="3" borderId="6" xfId="0" applyFont="1" applyFill="1" applyBorder="1" applyAlignment="1">
      <alignment horizontal="center" wrapText="1"/>
    </xf>
    <xf numFmtId="0" fontId="4" fillId="2" borderId="10" xfId="0" applyFont="1" applyFill="1" applyBorder="1" applyAlignment="1">
      <alignment horizontal="center" wrapText="1"/>
    </xf>
    <xf numFmtId="0" fontId="4" fillId="2" borderId="16" xfId="0" applyFont="1" applyFill="1" applyBorder="1" applyAlignment="1">
      <alignment horizontal="center" wrapText="1"/>
    </xf>
    <xf numFmtId="0" fontId="4" fillId="2" borderId="8" xfId="0" applyFont="1" applyFill="1" applyBorder="1" applyAlignment="1">
      <alignment horizontal="center" wrapText="1"/>
    </xf>
    <xf numFmtId="0" fontId="4" fillId="2" borderId="9" xfId="0" applyFont="1" applyFill="1" applyBorder="1" applyAlignment="1">
      <alignment horizontal="center" wrapText="1"/>
    </xf>
    <xf numFmtId="0" fontId="4" fillId="2" borderId="40" xfId="0" applyFont="1" applyFill="1" applyBorder="1" applyAlignment="1">
      <alignment horizontal="center" wrapText="1"/>
    </xf>
    <xf numFmtId="0" fontId="4" fillId="2" borderId="0" xfId="0" applyFont="1" applyFill="1" applyAlignment="1">
      <alignment horizontal="center" wrapText="1"/>
    </xf>
    <xf numFmtId="0" fontId="4" fillId="2" borderId="4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22" xfId="0" applyFont="1" applyFill="1" applyBorder="1" applyAlignment="1">
      <alignment horizontal="center" wrapText="1"/>
    </xf>
    <xf numFmtId="0" fontId="2" fillId="2" borderId="35" xfId="0" applyFont="1" applyFill="1" applyBorder="1" applyAlignment="1">
      <alignment horizontal="center" wrapText="1"/>
    </xf>
    <xf numFmtId="0" fontId="2" fillId="2" borderId="36" xfId="0" applyFont="1" applyFill="1" applyBorder="1" applyAlignment="1">
      <alignment horizontal="center" wrapText="1"/>
    </xf>
    <xf numFmtId="0" fontId="2" fillId="2" borderId="23" xfId="0" applyFont="1" applyFill="1" applyBorder="1" applyAlignment="1">
      <alignment horizontal="center" wrapText="1"/>
    </xf>
    <xf numFmtId="0" fontId="4" fillId="0" borderId="13" xfId="0" applyFont="1" applyBorder="1" applyAlignment="1">
      <alignment horizontal="center"/>
    </xf>
    <xf numFmtId="0" fontId="4" fillId="0" borderId="3" xfId="0" applyFont="1" applyBorder="1" applyAlignment="1">
      <alignment horizontal="center"/>
    </xf>
    <xf numFmtId="0" fontId="4" fillId="0" borderId="30" xfId="0" applyFont="1" applyBorder="1" applyAlignment="1">
      <alignment horizontal="center"/>
    </xf>
    <xf numFmtId="0" fontId="4" fillId="0" borderId="37" xfId="0" applyFont="1" applyBorder="1" applyAlignment="1">
      <alignment horizontal="center"/>
    </xf>
    <xf numFmtId="0" fontId="4" fillId="0" borderId="38" xfId="0" applyFont="1" applyBorder="1" applyAlignment="1">
      <alignment horizontal="center"/>
    </xf>
    <xf numFmtId="0" fontId="4" fillId="0" borderId="20" xfId="0" applyFont="1" applyBorder="1" applyAlignment="1">
      <alignment horizontal="center"/>
    </xf>
    <xf numFmtId="0" fontId="4" fillId="0" borderId="29" xfId="0" applyFont="1" applyBorder="1" applyAlignment="1">
      <alignment horizontal="center"/>
    </xf>
    <xf numFmtId="0" fontId="9" fillId="0" borderId="11" xfId="0" applyFont="1" applyBorder="1" applyAlignment="1">
      <alignment horizontal="center"/>
    </xf>
    <xf numFmtId="0" fontId="4" fillId="3" borderId="12" xfId="0" applyFont="1" applyFill="1" applyBorder="1" applyAlignment="1">
      <alignment horizontal="center" wrapText="1"/>
    </xf>
    <xf numFmtId="0" fontId="4" fillId="3" borderId="11" xfId="0" applyFont="1" applyFill="1" applyBorder="1" applyAlignment="1">
      <alignment horizontal="center" wrapText="1"/>
    </xf>
    <xf numFmtId="0" fontId="4" fillId="3" borderId="2" xfId="0" applyFont="1" applyFill="1" applyBorder="1" applyAlignment="1">
      <alignment horizontal="center" wrapText="1"/>
    </xf>
    <xf numFmtId="0" fontId="4" fillId="3" borderId="32" xfId="0" applyFont="1" applyFill="1" applyBorder="1" applyAlignment="1">
      <alignment horizontal="center" wrapText="1"/>
    </xf>
    <xf numFmtId="0" fontId="9" fillId="2" borderId="10" xfId="0" applyFont="1" applyFill="1" applyBorder="1" applyAlignment="1">
      <alignment horizontal="center" wrapText="1"/>
    </xf>
    <xf numFmtId="0" fontId="9" fillId="2" borderId="8" xfId="0" applyFont="1" applyFill="1" applyBorder="1" applyAlignment="1">
      <alignment horizontal="center" wrapText="1"/>
    </xf>
    <xf numFmtId="0" fontId="9" fillId="2" borderId="9" xfId="0" applyFont="1" applyFill="1" applyBorder="1" applyAlignment="1">
      <alignment horizontal="center" wrapText="1"/>
    </xf>
    <xf numFmtId="0" fontId="9" fillId="2" borderId="16" xfId="0" applyFont="1" applyFill="1" applyBorder="1" applyAlignment="1">
      <alignment horizontal="center" wrapText="1"/>
    </xf>
    <xf numFmtId="0" fontId="9" fillId="2" borderId="14" xfId="0" applyFont="1" applyFill="1" applyBorder="1" applyAlignment="1">
      <alignment horizontal="center" wrapText="1"/>
    </xf>
    <xf numFmtId="0" fontId="9" fillId="2" borderId="15" xfId="0" applyFont="1" applyFill="1" applyBorder="1" applyAlignment="1">
      <alignment horizontal="center"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22" xfId="0" applyFont="1" applyBorder="1" applyAlignment="1">
      <alignment horizontal="center"/>
    </xf>
    <xf numFmtId="0" fontId="4" fillId="0" borderId="35" xfId="0" applyFont="1" applyBorder="1" applyAlignment="1">
      <alignment horizontal="center"/>
    </xf>
    <xf numFmtId="0" fontId="4" fillId="0" borderId="36" xfId="0" applyFont="1" applyBorder="1" applyAlignment="1">
      <alignment horizontal="center"/>
    </xf>
    <xf numFmtId="0" fontId="4" fillId="0" borderId="31" xfId="0" applyFont="1" applyBorder="1" applyAlignment="1">
      <alignment horizontal="center"/>
    </xf>
    <xf numFmtId="0" fontId="9" fillId="0" borderId="5"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0B784-26DF-4CC9-8318-0F44CB743459}">
  <sheetPr>
    <pageSetUpPr fitToPage="1"/>
  </sheetPr>
  <dimension ref="A1:N75"/>
  <sheetViews>
    <sheetView tabSelected="1" zoomScale="64" zoomScaleNormal="64" zoomScalePageLayoutView="80" workbookViewId="0">
      <selection activeCell="L22" sqref="L22:N22"/>
    </sheetView>
  </sheetViews>
  <sheetFormatPr defaultColWidth="9.140625" defaultRowHeight="15.75" x14ac:dyDescent="0.25"/>
  <cols>
    <col min="1" max="1" width="8.140625" style="1" customWidth="1"/>
    <col min="2" max="3" width="7.5703125" style="1" customWidth="1"/>
    <col min="4" max="4" width="9.42578125" style="1" customWidth="1"/>
    <col min="5" max="5" width="14" style="3" customWidth="1"/>
    <col min="6" max="6" width="8.28515625" style="1" customWidth="1"/>
    <col min="7" max="7" width="4.28515625" style="1" customWidth="1"/>
    <col min="8" max="8" width="5.42578125" style="1" customWidth="1"/>
    <col min="9" max="9" width="7.42578125" style="1" customWidth="1"/>
    <col min="10" max="10" width="5.140625" style="1" customWidth="1"/>
    <col min="11" max="11" width="15.5703125" style="1" customWidth="1"/>
    <col min="12" max="12" width="5" style="8" customWidth="1"/>
    <col min="13" max="13" width="3.5703125" style="8" customWidth="1"/>
    <col min="14" max="14" width="11.7109375" style="8" customWidth="1"/>
    <col min="15" max="16384" width="9.140625" style="1"/>
  </cols>
  <sheetData>
    <row r="1" spans="1:14" ht="39.75" customHeight="1" thickBot="1" x14ac:dyDescent="0.45">
      <c r="A1" s="28" t="s">
        <v>36</v>
      </c>
      <c r="B1" s="29"/>
      <c r="C1" s="29"/>
      <c r="D1" s="29"/>
      <c r="E1" s="29"/>
      <c r="F1" s="29"/>
      <c r="G1" s="30"/>
      <c r="H1" s="31" t="s">
        <v>34</v>
      </c>
      <c r="I1" s="31"/>
      <c r="J1" s="31"/>
      <c r="K1" s="31"/>
      <c r="L1" s="31"/>
      <c r="M1" s="32"/>
      <c r="N1" s="32"/>
    </row>
    <row r="2" spans="1:14" ht="37.5" customHeight="1" thickBot="1" x14ac:dyDescent="0.45">
      <c r="A2" s="28" t="s">
        <v>37</v>
      </c>
      <c r="B2" s="29"/>
      <c r="C2" s="29"/>
      <c r="D2" s="29"/>
      <c r="E2" s="29"/>
      <c r="F2" s="29"/>
      <c r="G2" s="30"/>
      <c r="H2" s="31" t="s">
        <v>34</v>
      </c>
      <c r="I2" s="31"/>
      <c r="J2" s="31"/>
      <c r="K2" s="31"/>
      <c r="L2" s="31"/>
      <c r="M2" s="32"/>
      <c r="N2" s="32"/>
    </row>
    <row r="3" spans="1:14" ht="49.5" customHeight="1" thickBot="1" x14ac:dyDescent="0.45">
      <c r="A3" s="28" t="s">
        <v>38</v>
      </c>
      <c r="B3" s="29"/>
      <c r="C3" s="29"/>
      <c r="D3" s="29"/>
      <c r="E3" s="29"/>
      <c r="F3" s="29"/>
      <c r="G3" s="30"/>
      <c r="H3" s="31" t="s">
        <v>34</v>
      </c>
      <c r="I3" s="31"/>
      <c r="J3" s="31"/>
      <c r="K3" s="31"/>
      <c r="L3" s="31"/>
      <c r="M3" s="32"/>
      <c r="N3" s="32"/>
    </row>
    <row r="4" spans="1:14" ht="36.75" customHeight="1" thickBot="1" x14ac:dyDescent="0.45">
      <c r="A4" s="22" t="s">
        <v>44</v>
      </c>
      <c r="B4" s="19"/>
      <c r="C4" s="19"/>
      <c r="D4" s="19"/>
      <c r="E4" s="19"/>
      <c r="F4" s="19"/>
      <c r="G4" s="19"/>
      <c r="H4" s="20"/>
      <c r="I4" s="20"/>
      <c r="J4" s="20"/>
      <c r="K4" s="20"/>
      <c r="L4" s="20"/>
      <c r="M4" s="21"/>
      <c r="N4" s="21"/>
    </row>
    <row r="5" spans="1:14" ht="27" thickBot="1" x14ac:dyDescent="0.45">
      <c r="A5" s="23" t="s">
        <v>42</v>
      </c>
      <c r="B5" s="24"/>
      <c r="C5" s="25" t="s">
        <v>39</v>
      </c>
      <c r="D5" s="24"/>
      <c r="E5" s="25" t="s">
        <v>40</v>
      </c>
      <c r="F5" s="24"/>
      <c r="G5" s="23" t="s">
        <v>41</v>
      </c>
      <c r="H5" s="27"/>
      <c r="I5" s="24"/>
      <c r="J5" s="20"/>
      <c r="K5" s="26" t="s">
        <v>43</v>
      </c>
      <c r="L5" s="24"/>
      <c r="M5" s="21"/>
      <c r="N5" s="21"/>
    </row>
    <row r="6" spans="1:14" s="2" customFormat="1" ht="19.5" thickBot="1" x14ac:dyDescent="0.35">
      <c r="A6" s="33" t="s">
        <v>16</v>
      </c>
      <c r="B6" s="34"/>
      <c r="C6" s="34"/>
      <c r="D6" s="35"/>
      <c r="E6" s="17"/>
      <c r="F6" s="42" t="s">
        <v>2</v>
      </c>
      <c r="G6" s="43"/>
      <c r="H6" s="43"/>
      <c r="I6" s="43"/>
      <c r="J6" s="43"/>
      <c r="K6" s="43"/>
      <c r="L6" s="43"/>
      <c r="M6" s="44" t="str">
        <f>IF(SUM(K:K)=0,"",SUM(K:K))</f>
        <v/>
      </c>
      <c r="N6" s="44"/>
    </row>
    <row r="7" spans="1:14" s="2" customFormat="1" ht="19.5" thickBot="1" x14ac:dyDescent="0.35">
      <c r="A7" s="36" t="s">
        <v>19</v>
      </c>
      <c r="B7" s="37"/>
      <c r="C7" s="37"/>
      <c r="D7" s="45"/>
      <c r="E7" s="17"/>
      <c r="F7" s="36" t="s">
        <v>20</v>
      </c>
      <c r="G7" s="37"/>
      <c r="H7" s="37"/>
      <c r="I7" s="37"/>
      <c r="J7" s="45"/>
      <c r="K7" s="46" t="s">
        <v>12</v>
      </c>
      <c r="L7" s="47"/>
      <c r="M7" s="41" t="str">
        <f>IF(ISBLANK(G22),"",COUNTIF(G:G,"&gt;=20"))</f>
        <v/>
      </c>
      <c r="N7" s="41"/>
    </row>
    <row r="8" spans="1:14" s="2" customFormat="1" ht="19.5" thickBot="1" x14ac:dyDescent="0.35">
      <c r="A8" s="33" t="s">
        <v>17</v>
      </c>
      <c r="B8" s="34"/>
      <c r="C8" s="34"/>
      <c r="D8" s="35"/>
      <c r="E8" s="18">
        <v>0</v>
      </c>
      <c r="F8" s="36" t="s">
        <v>28</v>
      </c>
      <c r="G8" s="37"/>
      <c r="H8" s="37"/>
      <c r="I8" s="37"/>
      <c r="J8" s="38"/>
      <c r="K8" s="39" t="s">
        <v>13</v>
      </c>
      <c r="L8" s="40"/>
      <c r="M8" s="41" t="str">
        <f>IF(ISBLANK(G22),"",COUNTIF(L22:L75,"50 card prize"))</f>
        <v/>
      </c>
      <c r="N8" s="41"/>
    </row>
    <row r="9" spans="1:14" s="2" customFormat="1" ht="19.5" thickBot="1" x14ac:dyDescent="0.35">
      <c r="A9" s="33" t="s">
        <v>0</v>
      </c>
      <c r="B9" s="34"/>
      <c r="C9" s="34"/>
      <c r="D9" s="35"/>
      <c r="E9" s="17"/>
      <c r="F9" s="36" t="s">
        <v>29</v>
      </c>
      <c r="G9" s="37"/>
      <c r="H9" s="37"/>
      <c r="I9" s="37"/>
      <c r="J9" s="38"/>
      <c r="K9" s="39" t="s">
        <v>23</v>
      </c>
      <c r="L9" s="40"/>
      <c r="M9" s="41" t="str">
        <f>IF(ISBLANK(G22),"",COUNTIF(L22:L75,"100 card prize"))</f>
        <v/>
      </c>
      <c r="N9" s="41"/>
    </row>
    <row r="10" spans="1:14" s="2" customFormat="1" ht="19.5" thickBot="1" x14ac:dyDescent="0.35">
      <c r="A10" s="33" t="s">
        <v>11</v>
      </c>
      <c r="B10" s="34"/>
      <c r="C10" s="34"/>
      <c r="D10" s="35"/>
      <c r="E10" s="9">
        <f>E9*5</f>
        <v>0</v>
      </c>
      <c r="F10" s="36" t="s">
        <v>30</v>
      </c>
      <c r="G10" s="37"/>
      <c r="H10" s="37"/>
      <c r="I10" s="37"/>
      <c r="J10" s="38"/>
      <c r="K10" s="39" t="s">
        <v>24</v>
      </c>
      <c r="L10" s="40"/>
      <c r="M10" s="41" t="str">
        <f>IF(ISBLANK(G22),"",COUNTIF(L22:L75,"200 card prize"))</f>
        <v/>
      </c>
      <c r="N10" s="41"/>
    </row>
    <row r="11" spans="1:14" s="2" customFormat="1" ht="19.5" thickBot="1" x14ac:dyDescent="0.35">
      <c r="A11" s="36" t="s">
        <v>10</v>
      </c>
      <c r="B11" s="37"/>
      <c r="C11" s="37"/>
      <c r="D11" s="45"/>
      <c r="E11" s="7">
        <f>E6-E9-E7</f>
        <v>0</v>
      </c>
      <c r="F11" s="36" t="s">
        <v>31</v>
      </c>
      <c r="G11" s="37"/>
      <c r="H11" s="37"/>
      <c r="I11" s="37"/>
      <c r="J11" s="38"/>
      <c r="K11" s="39" t="s">
        <v>14</v>
      </c>
      <c r="L11" s="40"/>
      <c r="M11" s="41" t="str">
        <f>IF(ISBLANK(G22),"",COUNTIF(L22:L75,"300 card prize"))</f>
        <v/>
      </c>
      <c r="N11" s="41"/>
    </row>
    <row r="12" spans="1:14" s="2" customFormat="1" ht="19.5" thickBot="1" x14ac:dyDescent="0.35">
      <c r="A12" s="36" t="s">
        <v>1</v>
      </c>
      <c r="B12" s="37"/>
      <c r="C12" s="37"/>
      <c r="D12" s="45"/>
      <c r="E12" s="9">
        <f>((E6-E7-E11)*5)-E8</f>
        <v>0</v>
      </c>
      <c r="F12" s="36" t="s">
        <v>32</v>
      </c>
      <c r="G12" s="37"/>
      <c r="H12" s="37"/>
      <c r="I12" s="37"/>
      <c r="J12" s="38"/>
      <c r="K12" s="39" t="s">
        <v>25</v>
      </c>
      <c r="L12" s="40"/>
      <c r="M12" s="41" t="str">
        <f>IF(ISBLANK(G22),"",COUNTIF(L22:L75,"500 card prize"))</f>
        <v/>
      </c>
      <c r="N12" s="41"/>
    </row>
    <row r="13" spans="1:14" s="2" customFormat="1" ht="19.5" thickBot="1" x14ac:dyDescent="0.35">
      <c r="A13" s="13"/>
      <c r="B13" s="11"/>
      <c r="C13" s="11"/>
      <c r="D13" s="11"/>
      <c r="E13" s="10"/>
      <c r="F13" s="36" t="s">
        <v>33</v>
      </c>
      <c r="G13" s="37"/>
      <c r="H13" s="37"/>
      <c r="I13" s="37"/>
      <c r="J13" s="38"/>
      <c r="K13" s="56" t="s">
        <v>26</v>
      </c>
      <c r="L13" s="57"/>
      <c r="M13" s="41" t="str">
        <f>IF(ISBLANK(G22),"",COUNTIF(L22:L76,"700 card prize"))</f>
        <v/>
      </c>
      <c r="N13" s="41"/>
    </row>
    <row r="14" spans="1:14" s="2" customFormat="1" ht="19.5" thickBot="1" x14ac:dyDescent="0.35">
      <c r="A14" s="13"/>
      <c r="B14" s="11"/>
      <c r="C14" s="11"/>
      <c r="D14" s="11"/>
      <c r="E14" s="10"/>
      <c r="F14" s="36" t="s">
        <v>27</v>
      </c>
      <c r="G14" s="37"/>
      <c r="H14" s="37"/>
      <c r="I14" s="37"/>
      <c r="J14" s="38"/>
      <c r="K14" s="39" t="s">
        <v>15</v>
      </c>
      <c r="L14" s="40"/>
      <c r="M14" s="41" t="str">
        <f>IF(ISBLANK(G22),"",COUNTIF(L22:L77,"1000 card prize"))</f>
        <v/>
      </c>
      <c r="N14" s="41"/>
    </row>
    <row r="15" spans="1:14" s="2" customFormat="1" ht="19.5" thickBot="1" x14ac:dyDescent="0.35">
      <c r="A15" s="13"/>
      <c r="B15" s="11"/>
      <c r="C15" s="11"/>
      <c r="D15" s="11"/>
      <c r="E15" s="10"/>
      <c r="F15" s="11"/>
      <c r="G15" s="11"/>
      <c r="H15" s="11"/>
      <c r="I15" s="11"/>
      <c r="J15" s="11"/>
      <c r="K15" s="12"/>
      <c r="L15" s="12"/>
    </row>
    <row r="16" spans="1:14" s="2" customFormat="1" ht="19.5" thickBot="1" x14ac:dyDescent="0.35">
      <c r="A16" s="54" t="s">
        <v>22</v>
      </c>
      <c r="B16" s="55"/>
      <c r="C16" s="55"/>
      <c r="D16" s="55"/>
      <c r="E16" s="55"/>
      <c r="F16" s="55"/>
      <c r="G16" s="55"/>
      <c r="H16" s="55"/>
      <c r="I16" s="55"/>
      <c r="J16" s="55"/>
      <c r="K16" s="55"/>
      <c r="L16" s="55"/>
      <c r="M16" s="55"/>
      <c r="N16" s="55"/>
    </row>
    <row r="17" spans="1:14" s="2" customFormat="1" ht="18.75" customHeight="1" x14ac:dyDescent="0.3">
      <c r="A17" s="48" t="s">
        <v>35</v>
      </c>
      <c r="B17" s="49"/>
      <c r="C17" s="49"/>
      <c r="D17" s="49"/>
      <c r="E17" s="49"/>
      <c r="F17" s="49"/>
      <c r="G17" s="49"/>
      <c r="H17" s="49"/>
      <c r="I17" s="49"/>
      <c r="J17" s="49"/>
      <c r="K17" s="49"/>
      <c r="L17" s="49"/>
      <c r="M17" s="49"/>
      <c r="N17" s="49"/>
    </row>
    <row r="18" spans="1:14" s="2" customFormat="1" ht="18.75" x14ac:dyDescent="0.3">
      <c r="A18" s="50"/>
      <c r="B18" s="51"/>
      <c r="C18" s="51"/>
      <c r="D18" s="51"/>
      <c r="E18" s="51"/>
      <c r="F18" s="51"/>
      <c r="G18" s="51"/>
      <c r="H18" s="51"/>
      <c r="I18" s="51"/>
      <c r="J18" s="51"/>
      <c r="K18" s="51"/>
      <c r="L18" s="51"/>
      <c r="M18" s="51"/>
      <c r="N18" s="51"/>
    </row>
    <row r="19" spans="1:14" s="2" customFormat="1" ht="57.6" customHeight="1" thickBot="1" x14ac:dyDescent="0.35">
      <c r="A19" s="52"/>
      <c r="B19" s="53"/>
      <c r="C19" s="53"/>
      <c r="D19" s="53"/>
      <c r="E19" s="53"/>
      <c r="F19" s="53"/>
      <c r="G19" s="53"/>
      <c r="H19" s="53"/>
      <c r="I19" s="53"/>
      <c r="J19" s="53"/>
      <c r="K19" s="53"/>
      <c r="L19" s="53"/>
      <c r="M19" s="53"/>
      <c r="N19" s="53"/>
    </row>
    <row r="20" spans="1:14" s="2" customFormat="1" ht="18.75" customHeight="1" x14ac:dyDescent="0.3">
      <c r="A20" s="65" t="s">
        <v>9</v>
      </c>
      <c r="B20" s="66"/>
      <c r="C20" s="66"/>
      <c r="D20" s="67"/>
      <c r="E20" s="68" t="s">
        <v>5</v>
      </c>
      <c r="F20" s="69"/>
      <c r="G20" s="69"/>
      <c r="H20" s="69"/>
      <c r="I20" s="69"/>
      <c r="J20" s="69"/>
      <c r="K20" s="70" t="s">
        <v>18</v>
      </c>
      <c r="L20" s="70" t="s">
        <v>21</v>
      </c>
      <c r="M20" s="72"/>
      <c r="N20" s="73"/>
    </row>
    <row r="21" spans="1:14" s="3" customFormat="1" ht="16.5" customHeight="1" thickBot="1" x14ac:dyDescent="0.3">
      <c r="A21" s="77" t="s">
        <v>4</v>
      </c>
      <c r="B21" s="78"/>
      <c r="C21" s="78" t="s">
        <v>3</v>
      </c>
      <c r="D21" s="79"/>
      <c r="E21" s="80" t="s">
        <v>6</v>
      </c>
      <c r="F21" s="81"/>
      <c r="G21" s="82" t="s">
        <v>7</v>
      </c>
      <c r="H21" s="82"/>
      <c r="I21" s="82" t="s">
        <v>8</v>
      </c>
      <c r="J21" s="82"/>
      <c r="K21" s="71"/>
      <c r="L21" s="74"/>
      <c r="M21" s="75"/>
      <c r="N21" s="76"/>
    </row>
    <row r="22" spans="1:14" s="2" customFormat="1" ht="19.5" thickBot="1" x14ac:dyDescent="0.35">
      <c r="A22" s="58"/>
      <c r="B22" s="59"/>
      <c r="C22" s="59"/>
      <c r="D22" s="60"/>
      <c r="E22" s="61"/>
      <c r="F22" s="62"/>
      <c r="G22" s="59"/>
      <c r="H22" s="59"/>
      <c r="I22" s="59"/>
      <c r="J22" s="63"/>
      <c r="K22" s="14" t="str">
        <f t="shared" ref="K22:K38" si="0">IF(ISBLANK(G22),"",G22*5)</f>
        <v/>
      </c>
      <c r="L22" s="64" t="str">
        <f>IF(ISBLANK(G22),"",IF(G22&gt;=1000,"1000 card prize",IF(G22&gt;=700,"700 card prize",IF(G22&gt;=500,"500 card prize",IF(G22&gt;=300,"300 card prize",IF(G22&gt;=200,"200 card prize",IF(G22&gt;=100,"100 card prize",IF(G22&gt;=50,"50 card prize",IF(G22&gt;=20,"patch","")))))))))</f>
        <v/>
      </c>
      <c r="M22" s="64"/>
      <c r="N22" s="64"/>
    </row>
    <row r="23" spans="1:14" s="2" customFormat="1" ht="19.5" thickBot="1" x14ac:dyDescent="0.35">
      <c r="A23" s="83"/>
      <c r="B23" s="41"/>
      <c r="C23" s="41"/>
      <c r="D23" s="84"/>
      <c r="E23" s="61"/>
      <c r="F23" s="62"/>
      <c r="G23" s="41"/>
      <c r="H23" s="41"/>
      <c r="I23" s="41"/>
      <c r="J23" s="85"/>
      <c r="K23" s="15" t="str">
        <f t="shared" si="0"/>
        <v/>
      </c>
      <c r="L23" s="64" t="str">
        <f t="shared" ref="L23:L35" si="1">IF(ISBLANK(G23),"",IF(G23&gt;=1000,"1000 card prize",IF(G23&gt;=700,"700 card prize",IF(G23&gt;=500,"500 card prize",IF(G23&gt;=300,"300 card prize",IF(G23&gt;=200,"200 card prize",IF(G23&gt;=100,"100 card prize",IF(G23&gt;=50,"50 card prize",IF(G23&gt;=20,"patch","")))))))))</f>
        <v/>
      </c>
      <c r="M23" s="64"/>
      <c r="N23" s="64"/>
    </row>
    <row r="24" spans="1:14" s="2" customFormat="1" ht="19.5" thickBot="1" x14ac:dyDescent="0.35">
      <c r="A24" s="83"/>
      <c r="B24" s="41"/>
      <c r="C24" s="41"/>
      <c r="D24" s="84"/>
      <c r="E24" s="61"/>
      <c r="F24" s="62"/>
      <c r="G24" s="41"/>
      <c r="H24" s="41"/>
      <c r="I24" s="41"/>
      <c r="J24" s="85"/>
      <c r="K24" s="15" t="str">
        <f t="shared" si="0"/>
        <v/>
      </c>
      <c r="L24" s="64" t="str">
        <f t="shared" si="1"/>
        <v/>
      </c>
      <c r="M24" s="64"/>
      <c r="N24" s="64"/>
    </row>
    <row r="25" spans="1:14" s="2" customFormat="1" ht="19.5" thickBot="1" x14ac:dyDescent="0.35">
      <c r="A25" s="83"/>
      <c r="B25" s="41"/>
      <c r="C25" s="41"/>
      <c r="D25" s="84"/>
      <c r="E25" s="61"/>
      <c r="F25" s="62"/>
      <c r="G25" s="41"/>
      <c r="H25" s="41"/>
      <c r="I25" s="41"/>
      <c r="J25" s="85"/>
      <c r="K25" s="15" t="str">
        <f t="shared" si="0"/>
        <v/>
      </c>
      <c r="L25" s="64" t="str">
        <f t="shared" si="1"/>
        <v/>
      </c>
      <c r="M25" s="64"/>
      <c r="N25" s="64"/>
    </row>
    <row r="26" spans="1:14" s="2" customFormat="1" ht="19.5" thickBot="1" x14ac:dyDescent="0.35">
      <c r="A26" s="83"/>
      <c r="B26" s="41"/>
      <c r="C26" s="41"/>
      <c r="D26" s="84"/>
      <c r="E26" s="61"/>
      <c r="F26" s="62"/>
      <c r="G26" s="41"/>
      <c r="H26" s="41"/>
      <c r="I26" s="41"/>
      <c r="J26" s="85"/>
      <c r="K26" s="15" t="str">
        <f t="shared" si="0"/>
        <v/>
      </c>
      <c r="L26" s="64" t="str">
        <f t="shared" si="1"/>
        <v/>
      </c>
      <c r="M26" s="64"/>
      <c r="N26" s="64"/>
    </row>
    <row r="27" spans="1:14" s="2" customFormat="1" ht="19.5" thickBot="1" x14ac:dyDescent="0.35">
      <c r="A27" s="83"/>
      <c r="B27" s="41"/>
      <c r="C27" s="41"/>
      <c r="D27" s="84"/>
      <c r="E27" s="61"/>
      <c r="F27" s="62"/>
      <c r="G27" s="41"/>
      <c r="H27" s="41"/>
      <c r="I27" s="41"/>
      <c r="J27" s="85"/>
      <c r="K27" s="15" t="str">
        <f t="shared" si="0"/>
        <v/>
      </c>
      <c r="L27" s="64" t="str">
        <f t="shared" si="1"/>
        <v/>
      </c>
      <c r="M27" s="64"/>
      <c r="N27" s="64"/>
    </row>
    <row r="28" spans="1:14" s="2" customFormat="1" ht="19.5" thickBot="1" x14ac:dyDescent="0.35">
      <c r="A28" s="83"/>
      <c r="B28" s="41"/>
      <c r="C28" s="41"/>
      <c r="D28" s="84"/>
      <c r="E28" s="61"/>
      <c r="F28" s="62"/>
      <c r="G28" s="41"/>
      <c r="H28" s="41"/>
      <c r="I28" s="41"/>
      <c r="J28" s="85"/>
      <c r="K28" s="15" t="str">
        <f t="shared" si="0"/>
        <v/>
      </c>
      <c r="L28" s="64" t="str">
        <f t="shared" si="1"/>
        <v/>
      </c>
      <c r="M28" s="64"/>
      <c r="N28" s="64"/>
    </row>
    <row r="29" spans="1:14" s="2" customFormat="1" ht="19.5" thickBot="1" x14ac:dyDescent="0.35">
      <c r="A29" s="83"/>
      <c r="B29" s="41"/>
      <c r="C29" s="41"/>
      <c r="D29" s="84"/>
      <c r="E29" s="61"/>
      <c r="F29" s="62"/>
      <c r="G29" s="41"/>
      <c r="H29" s="41"/>
      <c r="I29" s="41"/>
      <c r="J29" s="85"/>
      <c r="K29" s="16" t="str">
        <f t="shared" si="0"/>
        <v/>
      </c>
      <c r="L29" s="64" t="str">
        <f t="shared" si="1"/>
        <v/>
      </c>
      <c r="M29" s="64"/>
      <c r="N29" s="64"/>
    </row>
    <row r="30" spans="1:14" s="2" customFormat="1" ht="19.5" thickBot="1" x14ac:dyDescent="0.35">
      <c r="A30" s="83"/>
      <c r="B30" s="41"/>
      <c r="C30" s="41"/>
      <c r="D30" s="84"/>
      <c r="E30" s="61"/>
      <c r="F30" s="62"/>
      <c r="G30" s="41"/>
      <c r="H30" s="41"/>
      <c r="I30" s="41"/>
      <c r="J30" s="85"/>
      <c r="K30" s="16" t="str">
        <f t="shared" si="0"/>
        <v/>
      </c>
      <c r="L30" s="64" t="str">
        <f t="shared" si="1"/>
        <v/>
      </c>
      <c r="M30" s="64"/>
      <c r="N30" s="64"/>
    </row>
    <row r="31" spans="1:14" s="2" customFormat="1" ht="18.75" x14ac:dyDescent="0.3">
      <c r="A31" s="83"/>
      <c r="B31" s="41"/>
      <c r="C31" s="41"/>
      <c r="D31" s="84"/>
      <c r="E31" s="61"/>
      <c r="F31" s="62"/>
      <c r="G31" s="41"/>
      <c r="H31" s="41"/>
      <c r="I31" s="41"/>
      <c r="J31" s="85"/>
      <c r="K31" s="16" t="str">
        <f t="shared" si="0"/>
        <v/>
      </c>
      <c r="L31" s="64" t="str">
        <f t="shared" si="1"/>
        <v/>
      </c>
      <c r="M31" s="64"/>
      <c r="N31" s="64"/>
    </row>
    <row r="32" spans="1:14" s="2" customFormat="1" ht="18.75" x14ac:dyDescent="0.3">
      <c r="A32" s="83"/>
      <c r="B32" s="41"/>
      <c r="C32" s="41"/>
      <c r="D32" s="84"/>
      <c r="E32" s="86"/>
      <c r="F32" s="87"/>
      <c r="G32" s="41"/>
      <c r="H32" s="41"/>
      <c r="I32" s="41"/>
      <c r="J32" s="85"/>
      <c r="K32" s="16" t="str">
        <f t="shared" si="0"/>
        <v/>
      </c>
      <c r="L32" s="64" t="str">
        <f t="shared" si="1"/>
        <v/>
      </c>
      <c r="M32" s="64"/>
      <c r="N32" s="64"/>
    </row>
    <row r="33" spans="1:14" s="2" customFormat="1" ht="18.75" x14ac:dyDescent="0.3">
      <c r="A33" s="83"/>
      <c r="B33" s="41"/>
      <c r="C33" s="41"/>
      <c r="D33" s="84"/>
      <c r="E33" s="86"/>
      <c r="F33" s="87"/>
      <c r="G33" s="41"/>
      <c r="H33" s="41"/>
      <c r="I33" s="41"/>
      <c r="J33" s="85"/>
      <c r="K33" s="16" t="str">
        <f t="shared" si="0"/>
        <v/>
      </c>
      <c r="L33" s="64" t="str">
        <f t="shared" si="1"/>
        <v/>
      </c>
      <c r="M33" s="64"/>
      <c r="N33" s="64"/>
    </row>
    <row r="34" spans="1:14" s="2" customFormat="1" ht="18.75" x14ac:dyDescent="0.3">
      <c r="A34" s="83"/>
      <c r="B34" s="41"/>
      <c r="C34" s="41"/>
      <c r="D34" s="84"/>
      <c r="E34" s="86"/>
      <c r="F34" s="87"/>
      <c r="G34" s="41"/>
      <c r="H34" s="41"/>
      <c r="I34" s="41"/>
      <c r="J34" s="85"/>
      <c r="K34" s="16" t="str">
        <f t="shared" si="0"/>
        <v/>
      </c>
      <c r="L34" s="64" t="str">
        <f t="shared" si="1"/>
        <v/>
      </c>
      <c r="M34" s="64"/>
      <c r="N34" s="64"/>
    </row>
    <row r="35" spans="1:14" s="2" customFormat="1" ht="18.75" x14ac:dyDescent="0.3">
      <c r="A35" s="83"/>
      <c r="B35" s="41"/>
      <c r="C35" s="41"/>
      <c r="D35" s="84"/>
      <c r="E35" s="86"/>
      <c r="F35" s="87"/>
      <c r="G35" s="41"/>
      <c r="H35" s="41"/>
      <c r="I35" s="41"/>
      <c r="J35" s="85"/>
      <c r="K35" s="16" t="str">
        <f t="shared" si="0"/>
        <v/>
      </c>
      <c r="L35" s="64" t="str">
        <f t="shared" si="1"/>
        <v/>
      </c>
      <c r="M35" s="64"/>
      <c r="N35" s="64"/>
    </row>
    <row r="36" spans="1:14" s="2" customFormat="1" ht="18.75" x14ac:dyDescent="0.3">
      <c r="A36" s="83"/>
      <c r="B36" s="41"/>
      <c r="C36" s="41"/>
      <c r="D36" s="84"/>
      <c r="E36" s="86"/>
      <c r="F36" s="87"/>
      <c r="G36" s="41"/>
      <c r="H36" s="41"/>
      <c r="I36" s="41"/>
      <c r="J36" s="85"/>
      <c r="K36" s="16" t="str">
        <f t="shared" si="0"/>
        <v/>
      </c>
      <c r="L36" s="64" t="str">
        <f t="shared" ref="L36:L38" si="2">IF(ISBLANK(G36),"",IF(G36&gt;=1000,"1000 card prize",IF(G36&gt;=500,"500 card prize",IF(G36&gt;=300,"300 card prize",IF(G36&gt;=100,"100 card prize",IF(G36&gt;=50,"50 card prize",IF(G36&gt;=20,"patch","")))))))</f>
        <v/>
      </c>
      <c r="M36" s="64"/>
      <c r="N36" s="64"/>
    </row>
    <row r="37" spans="1:14" s="2" customFormat="1" ht="18.75" x14ac:dyDescent="0.3">
      <c r="A37" s="83"/>
      <c r="B37" s="41"/>
      <c r="C37" s="41"/>
      <c r="D37" s="84"/>
      <c r="E37" s="86"/>
      <c r="F37" s="87"/>
      <c r="G37" s="41"/>
      <c r="H37" s="41"/>
      <c r="I37" s="41"/>
      <c r="J37" s="85"/>
      <c r="K37" s="16" t="str">
        <f t="shared" si="0"/>
        <v/>
      </c>
      <c r="L37" s="64" t="str">
        <f t="shared" si="2"/>
        <v/>
      </c>
      <c r="M37" s="64"/>
      <c r="N37" s="64"/>
    </row>
    <row r="38" spans="1:14" s="2" customFormat="1" ht="19.5" thickBot="1" x14ac:dyDescent="0.35">
      <c r="A38" s="83"/>
      <c r="B38" s="41"/>
      <c r="C38" s="41"/>
      <c r="D38" s="84"/>
      <c r="E38" s="86"/>
      <c r="F38" s="87"/>
      <c r="G38" s="41"/>
      <c r="H38" s="41"/>
      <c r="I38" s="41"/>
      <c r="J38" s="85"/>
      <c r="K38" s="16" t="str">
        <f t="shared" si="0"/>
        <v/>
      </c>
      <c r="L38" s="64" t="str">
        <f t="shared" si="2"/>
        <v/>
      </c>
      <c r="M38" s="64"/>
      <c r="N38" s="64"/>
    </row>
    <row r="39" spans="1:14" ht="18.75" customHeight="1" x14ac:dyDescent="0.3">
      <c r="A39" s="91" t="s">
        <v>9</v>
      </c>
      <c r="B39" s="92"/>
      <c r="C39" s="92"/>
      <c r="D39" s="93"/>
      <c r="E39" s="68" t="s">
        <v>5</v>
      </c>
      <c r="F39" s="69"/>
      <c r="G39" s="69"/>
      <c r="H39" s="69"/>
      <c r="I39" s="69"/>
      <c r="J39" s="94"/>
      <c r="K39" s="70" t="s">
        <v>18</v>
      </c>
      <c r="L39" s="95" t="s">
        <v>21</v>
      </c>
      <c r="M39" s="96"/>
      <c r="N39" s="97"/>
    </row>
    <row r="40" spans="1:14" ht="16.5" customHeight="1" thickBot="1" x14ac:dyDescent="0.3">
      <c r="A40" s="77" t="s">
        <v>4</v>
      </c>
      <c r="B40" s="78"/>
      <c r="C40" s="78" t="s">
        <v>3</v>
      </c>
      <c r="D40" s="79"/>
      <c r="E40" s="80" t="s">
        <v>6</v>
      </c>
      <c r="F40" s="81"/>
      <c r="G40" s="78" t="s">
        <v>7</v>
      </c>
      <c r="H40" s="78"/>
      <c r="I40" s="78" t="s">
        <v>8</v>
      </c>
      <c r="J40" s="79"/>
      <c r="K40" s="71"/>
      <c r="L40" s="98"/>
      <c r="M40" s="99"/>
      <c r="N40" s="100"/>
    </row>
    <row r="41" spans="1:14" ht="18.75" x14ac:dyDescent="0.3">
      <c r="A41" s="58"/>
      <c r="B41" s="59"/>
      <c r="C41" s="59"/>
      <c r="D41" s="60"/>
      <c r="E41" s="61"/>
      <c r="F41" s="62"/>
      <c r="G41" s="88"/>
      <c r="H41" s="88"/>
      <c r="I41" s="88"/>
      <c r="J41" s="89"/>
      <c r="K41" s="4" t="str">
        <f>IF(ISBLANK(G41),"",G41*5)</f>
        <v/>
      </c>
      <c r="L41" s="90" t="str">
        <f>IF(ISBLANK(G41),"",IF(G41&gt;=1000,"1000 card prize",IF(G41&gt;=500,"500 card prize",IF(G41&gt;=300,"300 card prize",IF(G41&gt;=100,"100 card prize",IF(G41&gt;=50,"50 card prize",IF(G41&gt;=20,"patch","")))))))</f>
        <v/>
      </c>
      <c r="M41" s="90"/>
      <c r="N41" s="90"/>
    </row>
    <row r="42" spans="1:14" ht="18.75" x14ac:dyDescent="0.3">
      <c r="A42" s="83"/>
      <c r="B42" s="41"/>
      <c r="C42" s="41"/>
      <c r="D42" s="84"/>
      <c r="E42" s="86"/>
      <c r="F42" s="87"/>
      <c r="G42" s="41"/>
      <c r="H42" s="41"/>
      <c r="I42" s="41"/>
      <c r="J42" s="85"/>
      <c r="K42" s="5" t="str">
        <f t="shared" ref="K42:K75" si="3">IF(ISBLANK(G42),"",G42*5)</f>
        <v/>
      </c>
      <c r="L42" s="64" t="str">
        <f t="shared" ref="L42:L75" si="4">IF(ISBLANK(G42),"",IF(G42&gt;=1000,"1000 card prize",IF(G42&gt;=500,"500 card prize",IF(G42&gt;=300,"300 card prize",IF(G42&gt;=100,"100 card prize",IF(G42&gt;=50,"50 card prize",IF(G42&gt;=20,"patch","")))))))</f>
        <v/>
      </c>
      <c r="M42" s="64"/>
      <c r="N42" s="64"/>
    </row>
    <row r="43" spans="1:14" ht="18.75" x14ac:dyDescent="0.3">
      <c r="A43" s="83"/>
      <c r="B43" s="41"/>
      <c r="C43" s="41"/>
      <c r="D43" s="84"/>
      <c r="E43" s="86"/>
      <c r="F43" s="87"/>
      <c r="G43" s="41"/>
      <c r="H43" s="41"/>
      <c r="I43" s="41"/>
      <c r="J43" s="85"/>
      <c r="K43" s="5" t="str">
        <f>IF(ISBLANK(G43),"",G43*5)</f>
        <v/>
      </c>
      <c r="L43" s="64" t="str">
        <f t="shared" si="4"/>
        <v/>
      </c>
      <c r="M43" s="64"/>
      <c r="N43" s="64"/>
    </row>
    <row r="44" spans="1:14" ht="18.75" x14ac:dyDescent="0.3">
      <c r="A44" s="83"/>
      <c r="B44" s="41"/>
      <c r="C44" s="41"/>
      <c r="D44" s="84"/>
      <c r="E44" s="86"/>
      <c r="F44" s="87"/>
      <c r="G44" s="41"/>
      <c r="H44" s="41"/>
      <c r="I44" s="41"/>
      <c r="J44" s="85"/>
      <c r="K44" s="5" t="str">
        <f t="shared" si="3"/>
        <v/>
      </c>
      <c r="L44" s="64" t="str">
        <f t="shared" si="4"/>
        <v/>
      </c>
      <c r="M44" s="64"/>
      <c r="N44" s="64"/>
    </row>
    <row r="45" spans="1:14" ht="18.75" x14ac:dyDescent="0.3">
      <c r="A45" s="83"/>
      <c r="B45" s="41"/>
      <c r="C45" s="41"/>
      <c r="D45" s="84"/>
      <c r="E45" s="86"/>
      <c r="F45" s="87"/>
      <c r="G45" s="41"/>
      <c r="H45" s="41"/>
      <c r="I45" s="41"/>
      <c r="J45" s="85"/>
      <c r="K45" s="5" t="str">
        <f t="shared" si="3"/>
        <v/>
      </c>
      <c r="L45" s="64" t="str">
        <f t="shared" si="4"/>
        <v/>
      </c>
      <c r="M45" s="64"/>
      <c r="N45" s="64"/>
    </row>
    <row r="46" spans="1:14" ht="18.75" x14ac:dyDescent="0.3">
      <c r="A46" s="83"/>
      <c r="B46" s="41"/>
      <c r="C46" s="41"/>
      <c r="D46" s="84"/>
      <c r="E46" s="86"/>
      <c r="F46" s="87"/>
      <c r="G46" s="41"/>
      <c r="H46" s="41"/>
      <c r="I46" s="41"/>
      <c r="J46" s="85"/>
      <c r="K46" s="5" t="str">
        <f t="shared" si="3"/>
        <v/>
      </c>
      <c r="L46" s="64" t="str">
        <f t="shared" si="4"/>
        <v/>
      </c>
      <c r="M46" s="64"/>
      <c r="N46" s="64"/>
    </row>
    <row r="47" spans="1:14" ht="18.75" x14ac:dyDescent="0.3">
      <c r="A47" s="83"/>
      <c r="B47" s="41"/>
      <c r="C47" s="41"/>
      <c r="D47" s="84"/>
      <c r="E47" s="86"/>
      <c r="F47" s="87"/>
      <c r="G47" s="41"/>
      <c r="H47" s="41"/>
      <c r="I47" s="41"/>
      <c r="J47" s="85"/>
      <c r="K47" s="5" t="str">
        <f t="shared" si="3"/>
        <v/>
      </c>
      <c r="L47" s="64" t="str">
        <f t="shared" si="4"/>
        <v/>
      </c>
      <c r="M47" s="64"/>
      <c r="N47" s="64"/>
    </row>
    <row r="48" spans="1:14" ht="18.75" x14ac:dyDescent="0.3">
      <c r="A48" s="83"/>
      <c r="B48" s="41"/>
      <c r="C48" s="41"/>
      <c r="D48" s="84"/>
      <c r="E48" s="86"/>
      <c r="F48" s="87"/>
      <c r="G48" s="41"/>
      <c r="H48" s="41"/>
      <c r="I48" s="41"/>
      <c r="J48" s="85"/>
      <c r="K48" s="5" t="str">
        <f t="shared" si="3"/>
        <v/>
      </c>
      <c r="L48" s="64" t="str">
        <f t="shared" si="4"/>
        <v/>
      </c>
      <c r="M48" s="64"/>
      <c r="N48" s="64"/>
    </row>
    <row r="49" spans="1:14" ht="18.75" x14ac:dyDescent="0.3">
      <c r="A49" s="83"/>
      <c r="B49" s="41"/>
      <c r="C49" s="41"/>
      <c r="D49" s="84"/>
      <c r="E49" s="86"/>
      <c r="F49" s="87"/>
      <c r="G49" s="41"/>
      <c r="H49" s="41"/>
      <c r="I49" s="41"/>
      <c r="J49" s="85"/>
      <c r="K49" s="5" t="str">
        <f t="shared" si="3"/>
        <v/>
      </c>
      <c r="L49" s="64" t="str">
        <f t="shared" si="4"/>
        <v/>
      </c>
      <c r="M49" s="64"/>
      <c r="N49" s="64"/>
    </row>
    <row r="50" spans="1:14" ht="18.75" x14ac:dyDescent="0.3">
      <c r="A50" s="83"/>
      <c r="B50" s="41"/>
      <c r="C50" s="41"/>
      <c r="D50" s="84"/>
      <c r="E50" s="86"/>
      <c r="F50" s="87"/>
      <c r="G50" s="41"/>
      <c r="H50" s="41"/>
      <c r="I50" s="41"/>
      <c r="J50" s="85"/>
      <c r="K50" s="5" t="str">
        <f t="shared" si="3"/>
        <v/>
      </c>
      <c r="L50" s="64" t="str">
        <f t="shared" si="4"/>
        <v/>
      </c>
      <c r="M50" s="64"/>
      <c r="N50" s="64"/>
    </row>
    <row r="51" spans="1:14" ht="18.75" x14ac:dyDescent="0.3">
      <c r="A51" s="83"/>
      <c r="B51" s="41"/>
      <c r="C51" s="41"/>
      <c r="D51" s="84"/>
      <c r="E51" s="86"/>
      <c r="F51" s="87"/>
      <c r="G51" s="41"/>
      <c r="H51" s="41"/>
      <c r="I51" s="41"/>
      <c r="J51" s="85"/>
      <c r="K51" s="5" t="str">
        <f t="shared" si="3"/>
        <v/>
      </c>
      <c r="L51" s="64" t="str">
        <f t="shared" si="4"/>
        <v/>
      </c>
      <c r="M51" s="64"/>
      <c r="N51" s="64"/>
    </row>
    <row r="52" spans="1:14" ht="18.75" x14ac:dyDescent="0.3">
      <c r="A52" s="83"/>
      <c r="B52" s="41"/>
      <c r="C52" s="41"/>
      <c r="D52" s="84"/>
      <c r="E52" s="86"/>
      <c r="F52" s="87"/>
      <c r="G52" s="41"/>
      <c r="H52" s="41"/>
      <c r="I52" s="41"/>
      <c r="J52" s="85"/>
      <c r="K52" s="5" t="str">
        <f t="shared" si="3"/>
        <v/>
      </c>
      <c r="L52" s="64" t="str">
        <f t="shared" si="4"/>
        <v/>
      </c>
      <c r="M52" s="64"/>
      <c r="N52" s="64"/>
    </row>
    <row r="53" spans="1:14" ht="18.75" x14ac:dyDescent="0.3">
      <c r="A53" s="83"/>
      <c r="B53" s="41"/>
      <c r="C53" s="41"/>
      <c r="D53" s="84"/>
      <c r="E53" s="86"/>
      <c r="F53" s="87"/>
      <c r="G53" s="41"/>
      <c r="H53" s="41"/>
      <c r="I53" s="41"/>
      <c r="J53" s="85"/>
      <c r="K53" s="5" t="str">
        <f t="shared" si="3"/>
        <v/>
      </c>
      <c r="L53" s="64" t="str">
        <f t="shared" si="4"/>
        <v/>
      </c>
      <c r="M53" s="64"/>
      <c r="N53" s="64"/>
    </row>
    <row r="54" spans="1:14" ht="18.75" x14ac:dyDescent="0.3">
      <c r="A54" s="83"/>
      <c r="B54" s="41"/>
      <c r="C54" s="41"/>
      <c r="D54" s="84"/>
      <c r="E54" s="86"/>
      <c r="F54" s="87"/>
      <c r="G54" s="41"/>
      <c r="H54" s="41"/>
      <c r="I54" s="41"/>
      <c r="J54" s="85"/>
      <c r="K54" s="5" t="str">
        <f t="shared" si="3"/>
        <v/>
      </c>
      <c r="L54" s="64" t="str">
        <f t="shared" si="4"/>
        <v/>
      </c>
      <c r="M54" s="64"/>
      <c r="N54" s="64"/>
    </row>
    <row r="55" spans="1:14" ht="18.75" x14ac:dyDescent="0.3">
      <c r="A55" s="83"/>
      <c r="B55" s="41"/>
      <c r="C55" s="41"/>
      <c r="D55" s="84"/>
      <c r="E55" s="86"/>
      <c r="F55" s="87"/>
      <c r="G55" s="41"/>
      <c r="H55" s="41"/>
      <c r="I55" s="41"/>
      <c r="J55" s="85"/>
      <c r="K55" s="5" t="str">
        <f t="shared" si="3"/>
        <v/>
      </c>
      <c r="L55" s="64" t="str">
        <f t="shared" si="4"/>
        <v/>
      </c>
      <c r="M55" s="64"/>
      <c r="N55" s="64"/>
    </row>
    <row r="56" spans="1:14" ht="18.75" x14ac:dyDescent="0.3">
      <c r="A56" s="83"/>
      <c r="B56" s="41"/>
      <c r="C56" s="41"/>
      <c r="D56" s="84"/>
      <c r="E56" s="86"/>
      <c r="F56" s="87"/>
      <c r="G56" s="41"/>
      <c r="H56" s="41"/>
      <c r="I56" s="41"/>
      <c r="J56" s="85"/>
      <c r="K56" s="5" t="str">
        <f t="shared" si="3"/>
        <v/>
      </c>
      <c r="L56" s="64" t="str">
        <f t="shared" si="4"/>
        <v/>
      </c>
      <c r="M56" s="64"/>
      <c r="N56" s="64"/>
    </row>
    <row r="57" spans="1:14" ht="18.75" x14ac:dyDescent="0.3">
      <c r="A57" s="83"/>
      <c r="B57" s="41"/>
      <c r="C57" s="41"/>
      <c r="D57" s="84"/>
      <c r="E57" s="86"/>
      <c r="F57" s="87"/>
      <c r="G57" s="41"/>
      <c r="H57" s="41"/>
      <c r="I57" s="41"/>
      <c r="J57" s="85"/>
      <c r="K57" s="5" t="str">
        <f t="shared" si="3"/>
        <v/>
      </c>
      <c r="L57" s="64" t="str">
        <f t="shared" si="4"/>
        <v/>
      </c>
      <c r="M57" s="64"/>
      <c r="N57" s="64"/>
    </row>
    <row r="58" spans="1:14" ht="18.75" x14ac:dyDescent="0.3">
      <c r="A58" s="83"/>
      <c r="B58" s="41"/>
      <c r="C58" s="41"/>
      <c r="D58" s="84"/>
      <c r="E58" s="86"/>
      <c r="F58" s="87"/>
      <c r="G58" s="41"/>
      <c r="H58" s="41"/>
      <c r="I58" s="41"/>
      <c r="J58" s="85"/>
      <c r="K58" s="5" t="str">
        <f t="shared" si="3"/>
        <v/>
      </c>
      <c r="L58" s="64" t="str">
        <f t="shared" si="4"/>
        <v/>
      </c>
      <c r="M58" s="64"/>
      <c r="N58" s="64"/>
    </row>
    <row r="59" spans="1:14" ht="18.75" x14ac:dyDescent="0.3">
      <c r="A59" s="83"/>
      <c r="B59" s="41"/>
      <c r="C59" s="41"/>
      <c r="D59" s="84"/>
      <c r="E59" s="86"/>
      <c r="F59" s="87"/>
      <c r="G59" s="41"/>
      <c r="H59" s="41"/>
      <c r="I59" s="41"/>
      <c r="J59" s="85"/>
      <c r="K59" s="5" t="str">
        <f t="shared" si="3"/>
        <v/>
      </c>
      <c r="L59" s="64" t="str">
        <f t="shared" si="4"/>
        <v/>
      </c>
      <c r="M59" s="64"/>
      <c r="N59" s="64"/>
    </row>
    <row r="60" spans="1:14" ht="18.75" x14ac:dyDescent="0.3">
      <c r="A60" s="83"/>
      <c r="B60" s="41"/>
      <c r="C60" s="41"/>
      <c r="D60" s="84"/>
      <c r="E60" s="86"/>
      <c r="F60" s="87"/>
      <c r="G60" s="41"/>
      <c r="H60" s="41"/>
      <c r="I60" s="41"/>
      <c r="J60" s="85"/>
      <c r="K60" s="5" t="str">
        <f t="shared" si="3"/>
        <v/>
      </c>
      <c r="L60" s="64" t="str">
        <f t="shared" si="4"/>
        <v/>
      </c>
      <c r="M60" s="64"/>
      <c r="N60" s="64"/>
    </row>
    <row r="61" spans="1:14" ht="18.75" x14ac:dyDescent="0.3">
      <c r="A61" s="83"/>
      <c r="B61" s="41"/>
      <c r="C61" s="41"/>
      <c r="D61" s="84"/>
      <c r="E61" s="86"/>
      <c r="F61" s="87"/>
      <c r="G61" s="41"/>
      <c r="H61" s="41"/>
      <c r="I61" s="41"/>
      <c r="J61" s="85"/>
      <c r="K61" s="5" t="str">
        <f t="shared" si="3"/>
        <v/>
      </c>
      <c r="L61" s="64" t="str">
        <f t="shared" si="4"/>
        <v/>
      </c>
      <c r="M61" s="64"/>
      <c r="N61" s="64"/>
    </row>
    <row r="62" spans="1:14" ht="18.75" x14ac:dyDescent="0.3">
      <c r="A62" s="83"/>
      <c r="B62" s="41"/>
      <c r="C62" s="41"/>
      <c r="D62" s="84"/>
      <c r="E62" s="86"/>
      <c r="F62" s="87"/>
      <c r="G62" s="41"/>
      <c r="H62" s="41"/>
      <c r="I62" s="41"/>
      <c r="J62" s="85"/>
      <c r="K62" s="5" t="str">
        <f t="shared" si="3"/>
        <v/>
      </c>
      <c r="L62" s="64" t="str">
        <f t="shared" si="4"/>
        <v/>
      </c>
      <c r="M62" s="64"/>
      <c r="N62" s="64"/>
    </row>
    <row r="63" spans="1:14" ht="18.75" x14ac:dyDescent="0.3">
      <c r="A63" s="83"/>
      <c r="B63" s="41"/>
      <c r="C63" s="41"/>
      <c r="D63" s="84"/>
      <c r="E63" s="86"/>
      <c r="F63" s="87"/>
      <c r="G63" s="41"/>
      <c r="H63" s="41"/>
      <c r="I63" s="41"/>
      <c r="J63" s="85"/>
      <c r="K63" s="5" t="str">
        <f t="shared" si="3"/>
        <v/>
      </c>
      <c r="L63" s="64" t="str">
        <f t="shared" si="4"/>
        <v/>
      </c>
      <c r="M63" s="64"/>
      <c r="N63" s="64"/>
    </row>
    <row r="64" spans="1:14" ht="18.75" x14ac:dyDescent="0.3">
      <c r="A64" s="83"/>
      <c r="B64" s="41"/>
      <c r="C64" s="41"/>
      <c r="D64" s="84"/>
      <c r="E64" s="86"/>
      <c r="F64" s="87"/>
      <c r="G64" s="41"/>
      <c r="H64" s="41"/>
      <c r="I64" s="41"/>
      <c r="J64" s="85"/>
      <c r="K64" s="5" t="str">
        <f t="shared" si="3"/>
        <v/>
      </c>
      <c r="L64" s="64" t="str">
        <f t="shared" si="4"/>
        <v/>
      </c>
      <c r="M64" s="64"/>
      <c r="N64" s="64"/>
    </row>
    <row r="65" spans="1:14" ht="18.75" x14ac:dyDescent="0.3">
      <c r="A65" s="83"/>
      <c r="B65" s="41"/>
      <c r="C65" s="41"/>
      <c r="D65" s="84"/>
      <c r="E65" s="86"/>
      <c r="F65" s="87"/>
      <c r="G65" s="41"/>
      <c r="H65" s="41"/>
      <c r="I65" s="41"/>
      <c r="J65" s="85"/>
      <c r="K65" s="5" t="str">
        <f t="shared" si="3"/>
        <v/>
      </c>
      <c r="L65" s="64" t="str">
        <f t="shared" si="4"/>
        <v/>
      </c>
      <c r="M65" s="64"/>
      <c r="N65" s="64"/>
    </row>
    <row r="66" spans="1:14" ht="18.75" x14ac:dyDescent="0.3">
      <c r="A66" s="83"/>
      <c r="B66" s="41"/>
      <c r="C66" s="41"/>
      <c r="D66" s="84"/>
      <c r="E66" s="86"/>
      <c r="F66" s="87"/>
      <c r="G66" s="41"/>
      <c r="H66" s="41"/>
      <c r="I66" s="41"/>
      <c r="J66" s="85"/>
      <c r="K66" s="5" t="str">
        <f t="shared" si="3"/>
        <v/>
      </c>
      <c r="L66" s="64" t="str">
        <f t="shared" si="4"/>
        <v/>
      </c>
      <c r="M66" s="64"/>
      <c r="N66" s="64"/>
    </row>
    <row r="67" spans="1:14" ht="18.75" x14ac:dyDescent="0.3">
      <c r="A67" s="83"/>
      <c r="B67" s="41"/>
      <c r="C67" s="41"/>
      <c r="D67" s="84"/>
      <c r="E67" s="86"/>
      <c r="F67" s="87"/>
      <c r="G67" s="41"/>
      <c r="H67" s="41"/>
      <c r="I67" s="41"/>
      <c r="J67" s="85"/>
      <c r="K67" s="5" t="str">
        <f t="shared" si="3"/>
        <v/>
      </c>
      <c r="L67" s="64" t="str">
        <f t="shared" si="4"/>
        <v/>
      </c>
      <c r="M67" s="64"/>
      <c r="N67" s="64"/>
    </row>
    <row r="68" spans="1:14" ht="18.75" x14ac:dyDescent="0.3">
      <c r="A68" s="83"/>
      <c r="B68" s="41"/>
      <c r="C68" s="41"/>
      <c r="D68" s="84"/>
      <c r="E68" s="86"/>
      <c r="F68" s="87"/>
      <c r="G68" s="41"/>
      <c r="H68" s="41"/>
      <c r="I68" s="41"/>
      <c r="J68" s="85"/>
      <c r="K68" s="5" t="str">
        <f t="shared" si="3"/>
        <v/>
      </c>
      <c r="L68" s="64" t="str">
        <f t="shared" si="4"/>
        <v/>
      </c>
      <c r="M68" s="64"/>
      <c r="N68" s="64"/>
    </row>
    <row r="69" spans="1:14" ht="18.75" x14ac:dyDescent="0.3">
      <c r="A69" s="83"/>
      <c r="B69" s="41"/>
      <c r="C69" s="41"/>
      <c r="D69" s="84"/>
      <c r="E69" s="86"/>
      <c r="F69" s="87"/>
      <c r="G69" s="41"/>
      <c r="H69" s="41"/>
      <c r="I69" s="41"/>
      <c r="J69" s="85"/>
      <c r="K69" s="5" t="str">
        <f t="shared" si="3"/>
        <v/>
      </c>
      <c r="L69" s="64" t="str">
        <f t="shared" si="4"/>
        <v/>
      </c>
      <c r="M69" s="64"/>
      <c r="N69" s="64"/>
    </row>
    <row r="70" spans="1:14" ht="18.75" x14ac:dyDescent="0.3">
      <c r="A70" s="83"/>
      <c r="B70" s="41"/>
      <c r="C70" s="41"/>
      <c r="D70" s="84"/>
      <c r="E70" s="86"/>
      <c r="F70" s="87"/>
      <c r="G70" s="41"/>
      <c r="H70" s="41"/>
      <c r="I70" s="41"/>
      <c r="J70" s="85"/>
      <c r="K70" s="5" t="str">
        <f t="shared" si="3"/>
        <v/>
      </c>
      <c r="L70" s="64" t="str">
        <f t="shared" si="4"/>
        <v/>
      </c>
      <c r="M70" s="64"/>
      <c r="N70" s="64"/>
    </row>
    <row r="71" spans="1:14" ht="18.75" x14ac:dyDescent="0.3">
      <c r="A71" s="83"/>
      <c r="B71" s="41"/>
      <c r="C71" s="41"/>
      <c r="D71" s="84"/>
      <c r="E71" s="86"/>
      <c r="F71" s="87"/>
      <c r="G71" s="41"/>
      <c r="H71" s="41"/>
      <c r="I71" s="41"/>
      <c r="J71" s="85"/>
      <c r="K71" s="5" t="str">
        <f t="shared" si="3"/>
        <v/>
      </c>
      <c r="L71" s="64" t="str">
        <f t="shared" si="4"/>
        <v/>
      </c>
      <c r="M71" s="64"/>
      <c r="N71" s="64"/>
    </row>
    <row r="72" spans="1:14" ht="18.75" x14ac:dyDescent="0.3">
      <c r="A72" s="83"/>
      <c r="B72" s="41"/>
      <c r="C72" s="41"/>
      <c r="D72" s="84"/>
      <c r="E72" s="86"/>
      <c r="F72" s="87"/>
      <c r="G72" s="41"/>
      <c r="H72" s="41"/>
      <c r="I72" s="41"/>
      <c r="J72" s="85"/>
      <c r="K72" s="5" t="str">
        <f t="shared" si="3"/>
        <v/>
      </c>
      <c r="L72" s="64" t="str">
        <f t="shared" si="4"/>
        <v/>
      </c>
      <c r="M72" s="64"/>
      <c r="N72" s="64"/>
    </row>
    <row r="73" spans="1:14" ht="18.75" x14ac:dyDescent="0.3">
      <c r="A73" s="83"/>
      <c r="B73" s="41"/>
      <c r="C73" s="41"/>
      <c r="D73" s="84"/>
      <c r="E73" s="86"/>
      <c r="F73" s="87"/>
      <c r="G73" s="41"/>
      <c r="H73" s="41"/>
      <c r="I73" s="41"/>
      <c r="J73" s="85"/>
      <c r="K73" s="5" t="str">
        <f t="shared" si="3"/>
        <v/>
      </c>
      <c r="L73" s="64" t="str">
        <f t="shared" si="4"/>
        <v/>
      </c>
      <c r="M73" s="64"/>
      <c r="N73" s="64"/>
    </row>
    <row r="74" spans="1:14" ht="18.75" x14ac:dyDescent="0.3">
      <c r="A74" s="83"/>
      <c r="B74" s="41"/>
      <c r="C74" s="41"/>
      <c r="D74" s="84"/>
      <c r="E74" s="86"/>
      <c r="F74" s="87"/>
      <c r="G74" s="41"/>
      <c r="H74" s="41"/>
      <c r="I74" s="41"/>
      <c r="J74" s="85"/>
      <c r="K74" s="5" t="str">
        <f t="shared" si="3"/>
        <v/>
      </c>
      <c r="L74" s="64" t="str">
        <f t="shared" si="4"/>
        <v/>
      </c>
      <c r="M74" s="64"/>
      <c r="N74" s="64"/>
    </row>
    <row r="75" spans="1:14" ht="19.5" thickBot="1" x14ac:dyDescent="0.35">
      <c r="A75" s="101"/>
      <c r="B75" s="102"/>
      <c r="C75" s="102"/>
      <c r="D75" s="103"/>
      <c r="E75" s="104"/>
      <c r="F75" s="105"/>
      <c r="G75" s="102"/>
      <c r="H75" s="102"/>
      <c r="I75" s="102"/>
      <c r="J75" s="106"/>
      <c r="K75" s="6" t="str">
        <f t="shared" si="3"/>
        <v/>
      </c>
      <c r="L75" s="107" t="str">
        <f t="shared" si="4"/>
        <v/>
      </c>
      <c r="M75" s="107"/>
      <c r="N75" s="107"/>
    </row>
  </sheetData>
  <mergeCells count="371">
    <mergeCell ref="A73:B73"/>
    <mergeCell ref="C73:D73"/>
    <mergeCell ref="E73:F73"/>
    <mergeCell ref="G73:H73"/>
    <mergeCell ref="I73:J73"/>
    <mergeCell ref="L73:N73"/>
    <mergeCell ref="A72:B72"/>
    <mergeCell ref="C72:D72"/>
    <mergeCell ref="E72:F72"/>
    <mergeCell ref="G72:H72"/>
    <mergeCell ref="I72:J72"/>
    <mergeCell ref="L72:N72"/>
    <mergeCell ref="A75:B75"/>
    <mergeCell ref="C75:D75"/>
    <mergeCell ref="E75:F75"/>
    <mergeCell ref="G75:H75"/>
    <mergeCell ref="I75:J75"/>
    <mergeCell ref="L75:N75"/>
    <mergeCell ref="A74:B74"/>
    <mergeCell ref="C74:D74"/>
    <mergeCell ref="E74:F74"/>
    <mergeCell ref="G74:H74"/>
    <mergeCell ref="I74:J74"/>
    <mergeCell ref="L74:N74"/>
    <mergeCell ref="A71:B71"/>
    <mergeCell ref="C71:D71"/>
    <mergeCell ref="E71:F71"/>
    <mergeCell ref="G71:H71"/>
    <mergeCell ref="I71:J71"/>
    <mergeCell ref="L71:N71"/>
    <mergeCell ref="A70:B70"/>
    <mergeCell ref="C70:D70"/>
    <mergeCell ref="E70:F70"/>
    <mergeCell ref="G70:H70"/>
    <mergeCell ref="I70:J70"/>
    <mergeCell ref="L70:N70"/>
    <mergeCell ref="A69:B69"/>
    <mergeCell ref="C69:D69"/>
    <mergeCell ref="E69:F69"/>
    <mergeCell ref="G69:H69"/>
    <mergeCell ref="I69:J69"/>
    <mergeCell ref="L69:N69"/>
    <mergeCell ref="A68:B68"/>
    <mergeCell ref="C68:D68"/>
    <mergeCell ref="E68:F68"/>
    <mergeCell ref="G68:H68"/>
    <mergeCell ref="I68:J68"/>
    <mergeCell ref="L68:N68"/>
    <mergeCell ref="A67:B67"/>
    <mergeCell ref="C67:D67"/>
    <mergeCell ref="E67:F67"/>
    <mergeCell ref="G67:H67"/>
    <mergeCell ref="I67:J67"/>
    <mergeCell ref="L67:N67"/>
    <mergeCell ref="A66:B66"/>
    <mergeCell ref="C66:D66"/>
    <mergeCell ref="E66:F66"/>
    <mergeCell ref="G66:H66"/>
    <mergeCell ref="I66:J66"/>
    <mergeCell ref="L66:N66"/>
    <mergeCell ref="A65:B65"/>
    <mergeCell ref="C65:D65"/>
    <mergeCell ref="E65:F65"/>
    <mergeCell ref="G65:H65"/>
    <mergeCell ref="I65:J65"/>
    <mergeCell ref="L65:N65"/>
    <mergeCell ref="A64:B64"/>
    <mergeCell ref="C64:D64"/>
    <mergeCell ref="E64:F64"/>
    <mergeCell ref="G64:H64"/>
    <mergeCell ref="I64:J64"/>
    <mergeCell ref="L64:N64"/>
    <mergeCell ref="A63:B63"/>
    <mergeCell ref="C63:D63"/>
    <mergeCell ref="E63:F63"/>
    <mergeCell ref="G63:H63"/>
    <mergeCell ref="I63:J63"/>
    <mergeCell ref="L63:N63"/>
    <mergeCell ref="A62:B62"/>
    <mergeCell ref="C62:D62"/>
    <mergeCell ref="E62:F62"/>
    <mergeCell ref="G62:H62"/>
    <mergeCell ref="I62:J62"/>
    <mergeCell ref="L62:N62"/>
    <mergeCell ref="A61:B61"/>
    <mergeCell ref="C61:D61"/>
    <mergeCell ref="E61:F61"/>
    <mergeCell ref="G61:H61"/>
    <mergeCell ref="I61:J61"/>
    <mergeCell ref="L61:N61"/>
    <mergeCell ref="A60:B60"/>
    <mergeCell ref="C60:D60"/>
    <mergeCell ref="E60:F60"/>
    <mergeCell ref="G60:H60"/>
    <mergeCell ref="I60:J60"/>
    <mergeCell ref="L60:N60"/>
    <mergeCell ref="A59:B59"/>
    <mergeCell ref="C59:D59"/>
    <mergeCell ref="E59:F59"/>
    <mergeCell ref="G59:H59"/>
    <mergeCell ref="I59:J59"/>
    <mergeCell ref="L59:N59"/>
    <mergeCell ref="A58:B58"/>
    <mergeCell ref="C58:D58"/>
    <mergeCell ref="E58:F58"/>
    <mergeCell ref="G58:H58"/>
    <mergeCell ref="I58:J58"/>
    <mergeCell ref="L58:N58"/>
    <mergeCell ref="A57:B57"/>
    <mergeCell ref="C57:D57"/>
    <mergeCell ref="E57:F57"/>
    <mergeCell ref="G57:H57"/>
    <mergeCell ref="I57:J57"/>
    <mergeCell ref="L57:N57"/>
    <mergeCell ref="A56:B56"/>
    <mergeCell ref="C56:D56"/>
    <mergeCell ref="E56:F56"/>
    <mergeCell ref="G56:H56"/>
    <mergeCell ref="I56:J56"/>
    <mergeCell ref="L56:N56"/>
    <mergeCell ref="A55:B55"/>
    <mergeCell ref="C55:D55"/>
    <mergeCell ref="E55:F55"/>
    <mergeCell ref="G55:H55"/>
    <mergeCell ref="I55:J55"/>
    <mergeCell ref="L55:N55"/>
    <mergeCell ref="A54:B54"/>
    <mergeCell ref="C54:D54"/>
    <mergeCell ref="E54:F54"/>
    <mergeCell ref="G54:H54"/>
    <mergeCell ref="I54:J54"/>
    <mergeCell ref="L54:N54"/>
    <mergeCell ref="A53:B53"/>
    <mergeCell ref="C53:D53"/>
    <mergeCell ref="E53:F53"/>
    <mergeCell ref="G53:H53"/>
    <mergeCell ref="I53:J53"/>
    <mergeCell ref="L53:N53"/>
    <mergeCell ref="A52:B52"/>
    <mergeCell ref="C52:D52"/>
    <mergeCell ref="E52:F52"/>
    <mergeCell ref="G52:H52"/>
    <mergeCell ref="I52:J52"/>
    <mergeCell ref="L52:N52"/>
    <mergeCell ref="A51:B51"/>
    <mergeCell ref="C51:D51"/>
    <mergeCell ref="E51:F51"/>
    <mergeCell ref="G51:H51"/>
    <mergeCell ref="I51:J51"/>
    <mergeCell ref="L51:N51"/>
    <mergeCell ref="A50:B50"/>
    <mergeCell ref="C50:D50"/>
    <mergeCell ref="E50:F50"/>
    <mergeCell ref="G50:H50"/>
    <mergeCell ref="I50:J50"/>
    <mergeCell ref="L50:N50"/>
    <mergeCell ref="A49:B49"/>
    <mergeCell ref="C49:D49"/>
    <mergeCell ref="E49:F49"/>
    <mergeCell ref="G49:H49"/>
    <mergeCell ref="I49:J49"/>
    <mergeCell ref="L49:N49"/>
    <mergeCell ref="A48:B48"/>
    <mergeCell ref="C48:D48"/>
    <mergeCell ref="E48:F48"/>
    <mergeCell ref="G48:H48"/>
    <mergeCell ref="I48:J48"/>
    <mergeCell ref="L48:N48"/>
    <mergeCell ref="A47:B47"/>
    <mergeCell ref="C47:D47"/>
    <mergeCell ref="E47:F47"/>
    <mergeCell ref="G47:H47"/>
    <mergeCell ref="I47:J47"/>
    <mergeCell ref="L47:N47"/>
    <mergeCell ref="A46:B46"/>
    <mergeCell ref="C46:D46"/>
    <mergeCell ref="E46:F46"/>
    <mergeCell ref="G46:H46"/>
    <mergeCell ref="I46:J46"/>
    <mergeCell ref="L46:N46"/>
    <mergeCell ref="A45:B45"/>
    <mergeCell ref="C45:D45"/>
    <mergeCell ref="E45:F45"/>
    <mergeCell ref="G45:H45"/>
    <mergeCell ref="I45:J45"/>
    <mergeCell ref="L45:N45"/>
    <mergeCell ref="A44:B44"/>
    <mergeCell ref="C44:D44"/>
    <mergeCell ref="E44:F44"/>
    <mergeCell ref="G44:H44"/>
    <mergeCell ref="I44:J44"/>
    <mergeCell ref="L44:N44"/>
    <mergeCell ref="A43:B43"/>
    <mergeCell ref="C43:D43"/>
    <mergeCell ref="E43:F43"/>
    <mergeCell ref="G43:H43"/>
    <mergeCell ref="I43:J43"/>
    <mergeCell ref="L43:N43"/>
    <mergeCell ref="A42:B42"/>
    <mergeCell ref="C42:D42"/>
    <mergeCell ref="E42:F42"/>
    <mergeCell ref="G42:H42"/>
    <mergeCell ref="I42:J42"/>
    <mergeCell ref="L42:N42"/>
    <mergeCell ref="A41:B41"/>
    <mergeCell ref="C41:D41"/>
    <mergeCell ref="E41:F41"/>
    <mergeCell ref="G41:H41"/>
    <mergeCell ref="I41:J41"/>
    <mergeCell ref="L41:N41"/>
    <mergeCell ref="A39:D39"/>
    <mergeCell ref="E39:J39"/>
    <mergeCell ref="K39:K40"/>
    <mergeCell ref="L39:N40"/>
    <mergeCell ref="A40:B40"/>
    <mergeCell ref="C40:D40"/>
    <mergeCell ref="E40:F40"/>
    <mergeCell ref="G40:H40"/>
    <mergeCell ref="I40:J40"/>
    <mergeCell ref="A38:B38"/>
    <mergeCell ref="C38:D38"/>
    <mergeCell ref="E38:F38"/>
    <mergeCell ref="G38:H38"/>
    <mergeCell ref="I38:J38"/>
    <mergeCell ref="L38:N38"/>
    <mergeCell ref="A37:B37"/>
    <mergeCell ref="C37:D37"/>
    <mergeCell ref="E37:F37"/>
    <mergeCell ref="G37:H37"/>
    <mergeCell ref="I37:J37"/>
    <mergeCell ref="L37:N37"/>
    <mergeCell ref="A36:B36"/>
    <mergeCell ref="C36:D36"/>
    <mergeCell ref="E36:F36"/>
    <mergeCell ref="G36:H36"/>
    <mergeCell ref="I36:J36"/>
    <mergeCell ref="L36:N36"/>
    <mergeCell ref="A35:B35"/>
    <mergeCell ref="C35:D35"/>
    <mergeCell ref="E35:F35"/>
    <mergeCell ref="G35:H35"/>
    <mergeCell ref="I35:J35"/>
    <mergeCell ref="L35:N35"/>
    <mergeCell ref="A34:B34"/>
    <mergeCell ref="C34:D34"/>
    <mergeCell ref="E34:F34"/>
    <mergeCell ref="G34:H34"/>
    <mergeCell ref="I34:J34"/>
    <mergeCell ref="L34:N34"/>
    <mergeCell ref="A33:B33"/>
    <mergeCell ref="C33:D33"/>
    <mergeCell ref="E33:F33"/>
    <mergeCell ref="G33:H33"/>
    <mergeCell ref="I33:J33"/>
    <mergeCell ref="L33:N33"/>
    <mergeCell ref="A32:B32"/>
    <mergeCell ref="C32:D32"/>
    <mergeCell ref="E32:F32"/>
    <mergeCell ref="G32:H32"/>
    <mergeCell ref="I32:J32"/>
    <mergeCell ref="L32:N32"/>
    <mergeCell ref="A31:B31"/>
    <mergeCell ref="C31:D31"/>
    <mergeCell ref="E31:F31"/>
    <mergeCell ref="G31:H31"/>
    <mergeCell ref="I31:J31"/>
    <mergeCell ref="L31:N31"/>
    <mergeCell ref="A30:B30"/>
    <mergeCell ref="C30:D30"/>
    <mergeCell ref="E30:F30"/>
    <mergeCell ref="G30:H30"/>
    <mergeCell ref="I30:J30"/>
    <mergeCell ref="L30:N30"/>
    <mergeCell ref="A29:B29"/>
    <mergeCell ref="C29:D29"/>
    <mergeCell ref="E29:F29"/>
    <mergeCell ref="G29:H29"/>
    <mergeCell ref="I29:J29"/>
    <mergeCell ref="L29:N29"/>
    <mergeCell ref="A28:B28"/>
    <mergeCell ref="C28:D28"/>
    <mergeCell ref="E28:F28"/>
    <mergeCell ref="G28:H28"/>
    <mergeCell ref="I28:J28"/>
    <mergeCell ref="L28:N28"/>
    <mergeCell ref="A27:B27"/>
    <mergeCell ref="C27:D27"/>
    <mergeCell ref="E27:F27"/>
    <mergeCell ref="G27:H27"/>
    <mergeCell ref="I27:J27"/>
    <mergeCell ref="L27:N27"/>
    <mergeCell ref="A26:B26"/>
    <mergeCell ref="C26:D26"/>
    <mergeCell ref="E26:F26"/>
    <mergeCell ref="G26:H26"/>
    <mergeCell ref="I26:J26"/>
    <mergeCell ref="L26:N26"/>
    <mergeCell ref="A25:B25"/>
    <mergeCell ref="C25:D25"/>
    <mergeCell ref="E25:F25"/>
    <mergeCell ref="G25:H25"/>
    <mergeCell ref="I25:J25"/>
    <mergeCell ref="L25:N25"/>
    <mergeCell ref="A24:B24"/>
    <mergeCell ref="C24:D24"/>
    <mergeCell ref="E24:F24"/>
    <mergeCell ref="G24:H24"/>
    <mergeCell ref="I24:J24"/>
    <mergeCell ref="L24:N24"/>
    <mergeCell ref="A23:B23"/>
    <mergeCell ref="C23:D23"/>
    <mergeCell ref="E23:F23"/>
    <mergeCell ref="G23:H23"/>
    <mergeCell ref="I23:J23"/>
    <mergeCell ref="L23:N23"/>
    <mergeCell ref="A10:D10"/>
    <mergeCell ref="F10:J10"/>
    <mergeCell ref="K10:L10"/>
    <mergeCell ref="M10:N10"/>
    <mergeCell ref="A11:D11"/>
    <mergeCell ref="F11:J11"/>
    <mergeCell ref="K11:L11"/>
    <mergeCell ref="M11:N11"/>
    <mergeCell ref="A22:B22"/>
    <mergeCell ref="C22:D22"/>
    <mergeCell ref="E22:F22"/>
    <mergeCell ref="G22:H22"/>
    <mergeCell ref="I22:J22"/>
    <mergeCell ref="L22:N22"/>
    <mergeCell ref="A20:D20"/>
    <mergeCell ref="E20:J20"/>
    <mergeCell ref="K20:K21"/>
    <mergeCell ref="L20:N21"/>
    <mergeCell ref="A21:B21"/>
    <mergeCell ref="C21:D21"/>
    <mergeCell ref="E21:F21"/>
    <mergeCell ref="G21:H21"/>
    <mergeCell ref="I21:J21"/>
    <mergeCell ref="F14:J14"/>
    <mergeCell ref="M13:N13"/>
    <mergeCell ref="M14:N14"/>
    <mergeCell ref="F12:J12"/>
    <mergeCell ref="K12:L12"/>
    <mergeCell ref="A17:N19"/>
    <mergeCell ref="A16:N16"/>
    <mergeCell ref="F13:J13"/>
    <mergeCell ref="K13:L13"/>
    <mergeCell ref="K14:L14"/>
    <mergeCell ref="A12:D12"/>
    <mergeCell ref="M12:N12"/>
    <mergeCell ref="A1:G1"/>
    <mergeCell ref="H1:N1"/>
    <mergeCell ref="A2:G2"/>
    <mergeCell ref="H2:N2"/>
    <mergeCell ref="A8:D8"/>
    <mergeCell ref="F8:J8"/>
    <mergeCell ref="K8:L8"/>
    <mergeCell ref="M8:N8"/>
    <mergeCell ref="A9:D9"/>
    <mergeCell ref="F9:J9"/>
    <mergeCell ref="K9:L9"/>
    <mergeCell ref="M9:N9"/>
    <mergeCell ref="A3:G3"/>
    <mergeCell ref="H3:N3"/>
    <mergeCell ref="A6:D6"/>
    <mergeCell ref="F6:L6"/>
    <mergeCell ref="M6:N6"/>
    <mergeCell ref="A7:D7"/>
    <mergeCell ref="F7:J7"/>
    <mergeCell ref="K7:L7"/>
    <mergeCell ref="M7:N7"/>
  </mergeCells>
  <pageMargins left="0.25" right="0.25" top="0.75" bottom="0.75" header="0.3" footer="0.3"/>
  <pageSetup scale="90" fitToHeight="0" orientation="portrait" r:id="rId1"/>
  <headerFooter>
    <oddHeader>&amp;L&amp;8&amp;G&amp;C&amp;"-,Bold"&amp;12 2026 Camp Card Sale Rewards
Order Tracking Sheet&amp;RPlease fill in all applicable 
blanks          Page &amp;P</oddHeader>
    <oddFooter>&amp;R&amp;9Please  return to the Atlanta Area Council or email to Mary Chesser at MChesser@atlantabsa.org. Form must be returned to receive rewards. Questions: Mary Chesser at 770-956-5696</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Unit Tracking</vt:lpstr>
    </vt:vector>
  </TitlesOfParts>
  <Company>Boy Scouts of America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Lindsey Hill</dc:creator>
  <cp:lastModifiedBy>Mary Chesser</cp:lastModifiedBy>
  <cp:lastPrinted>2026-02-04T15:28:16Z</cp:lastPrinted>
  <dcterms:created xsi:type="dcterms:W3CDTF">2016-05-27T12:47:24Z</dcterms:created>
  <dcterms:modified xsi:type="dcterms:W3CDTF">2026-02-17T22:00:02Z</dcterms:modified>
</cp:coreProperties>
</file>